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<sst xmlns="http://schemas.openxmlformats.org/spreadsheetml/2006/main" count="286" uniqueCount="196">
  <si>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</si>
  <si>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</si>
  <si>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</si>
  <si>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</si>
  <si>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</si>
  <si>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</si>
  <si>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</si>
  <si>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</si>
  <si>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</si>
  <si>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</si>
  <si>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</si>
  <si>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</si>
  <si>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</si>
  <si>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</si>
  <si>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</si>
  <si>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</si>
  <si>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</si>
  <si>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</si>
  <si>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</si>
  <si>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</si>
  <si>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</si>
  <si>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</si>
  <si>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</si>
  <si>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</si>
  <si>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</si>
  <si>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</si>
  <si>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</si>
  <si>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</si>
  <si>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</si>
  <si>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</si>
  <si>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</si>
  <si>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</si>
  <si>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</si>
  <si>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</si>
  <si>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</si>
  <si>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</si>
  <si>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</si>
  <si>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</si>
  <si>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</si>
  <si>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</si>
  <si>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</si>
  <si>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</si>
  <si>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</si>
  <si>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</si>
  <si>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</si>
  <si>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</si>
  <si>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</si>
  <si>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</si>
  <si>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</si>
  <si>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</si>
  <si>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</si>
  <si>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</si>
  <si>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</si>
  <si>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</si>
  <si>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</si>
  <si>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</si>
  <si>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</si>
  <si>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</si>
  <si>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</si>
  <si>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</si>
  <si>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</si>
  <si>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</si>
  <si>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</si>
  <si>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</si>
  <si>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</si>
  <si>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</si>
  <si>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</si>
  <si>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</si>
  <si>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</si>
  <si>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</si>
  <si>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</si>
  <si>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</si>
  <si>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</si>
  <si>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</si>
  <si>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</si>
  <si>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</si>
  <si>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</si>
  <si>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</si>
  <si>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</si>
  <si>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</si>
  <si>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</si>
  <si>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</si>
  <si>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</si>
  <si>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</si>
  <si>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</si>
  <si>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</si>
  <si>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</si>
  <si>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</si>
  <si>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</si>
  <si>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</si>
  <si>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</si>
  <si>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</si>
  <si>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</si>
  <si>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</si>
  <si>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</si>
  <si>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</si>
  <si>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</si>
  <si>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</si>
  <si>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</si>
  <si>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</si>
  <si>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</si>
  <si>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</si>
  <si>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</si>
  <si>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</si>
  <si>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Demeter Melinda</t>
  </si>
  <si>
    <t>178</t>
  </si>
  <si>
    <t>177</t>
  </si>
  <si>
    <t>182</t>
  </si>
  <si>
    <t>186</t>
  </si>
  <si>
    <t>209</t>
  </si>
  <si>
    <t>210</t>
  </si>
  <si>
    <t>197</t>
  </si>
  <si>
    <t>198</t>
  </si>
  <si>
    <t>190</t>
  </si>
  <si>
    <t>226</t>
  </si>
  <si>
    <t>211</t>
  </si>
  <si>
    <t>199</t>
  </si>
  <si>
    <t>201</t>
  </si>
  <si>
    <t>238</t>
  </si>
  <si>
    <t>164</t>
  </si>
  <si>
    <t>224</t>
  </si>
  <si>
    <t>236</t>
  </si>
  <si>
    <t>191</t>
  </si>
  <si>
    <t>Pall Aron</t>
  </si>
  <si>
    <t>Decontarea serviciilor medicale pe luna Septembrie 2023</t>
  </si>
  <si>
    <t>platit</t>
  </si>
  <si>
    <t>rest plata</t>
  </si>
  <si>
    <t>179</t>
  </si>
  <si>
    <t>06.10.2023</t>
  </si>
  <si>
    <t>05.10.2023</t>
  </si>
  <si>
    <t>1681</t>
  </si>
  <si>
    <t>10.10.2023</t>
  </si>
  <si>
    <t>04.10.2023</t>
  </si>
  <si>
    <t>600040</t>
  </si>
  <si>
    <t>148</t>
  </si>
  <si>
    <t>02.10.2023</t>
  </si>
  <si>
    <t>232</t>
  </si>
  <si>
    <t>174</t>
  </si>
  <si>
    <t>30.09.2023</t>
  </si>
  <si>
    <t>242</t>
  </si>
  <si>
    <t>07.10.2023</t>
  </si>
  <si>
    <t>11825</t>
  </si>
  <si>
    <t>185</t>
  </si>
  <si>
    <t>03.10.2023</t>
  </si>
  <si>
    <t>313</t>
  </si>
  <si>
    <t>09.10.2023</t>
  </si>
  <si>
    <t>4362559</t>
  </si>
  <si>
    <t>214</t>
  </si>
  <si>
    <t>28.09.2023</t>
  </si>
  <si>
    <t>2027</t>
  </si>
  <si>
    <t>227</t>
  </si>
  <si>
    <t>162</t>
  </si>
  <si>
    <t>169</t>
  </si>
  <si>
    <t>272</t>
  </si>
  <si>
    <t>183</t>
  </si>
  <si>
    <t>213</t>
  </si>
  <si>
    <t>585</t>
  </si>
  <si>
    <t>217</t>
  </si>
  <si>
    <t>144</t>
  </si>
  <si>
    <t>194</t>
  </si>
  <si>
    <t>11.10.2023</t>
  </si>
  <si>
    <t>981</t>
  </si>
  <si>
    <t>136</t>
  </si>
  <si>
    <t>1189</t>
  </si>
  <si>
    <t>08.10.2023</t>
  </si>
  <si>
    <t>1209</t>
  </si>
  <si>
    <t>202</t>
  </si>
  <si>
    <t>115</t>
  </si>
  <si>
    <t>240</t>
  </si>
  <si>
    <t>187</t>
  </si>
  <si>
    <t>222</t>
  </si>
  <si>
    <t>78</t>
  </si>
  <si>
    <t>1239</t>
  </si>
  <si>
    <t>165</t>
  </si>
  <si>
    <t>1225</t>
  </si>
  <si>
    <t>66</t>
  </si>
  <si>
    <t>129</t>
  </si>
  <si>
    <t>1207</t>
  </si>
  <si>
    <t>280</t>
  </si>
  <si>
    <t>1262</t>
  </si>
  <si>
    <t>262</t>
  </si>
  <si>
    <t>1224</t>
  </si>
  <si>
    <t>385</t>
  </si>
  <si>
    <t>192</t>
  </si>
  <si>
    <t>2314</t>
  </si>
  <si>
    <t>1201</t>
  </si>
  <si>
    <t>155</t>
  </si>
  <si>
    <t>076</t>
  </si>
  <si>
    <t>125</t>
  </si>
  <si>
    <t>113</t>
  </si>
  <si>
    <t>52</t>
  </si>
  <si>
    <t>47</t>
  </si>
  <si>
    <t>12</t>
  </si>
  <si>
    <t>9</t>
  </si>
  <si>
    <t>6</t>
  </si>
  <si>
    <t>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</si>
</sst>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49" fontId="4" fillId="0" borderId="10" xfId="56" applyNumberFormat="1" applyFont="1" applyBorder="1" applyAlignment="1">
      <alignment horizontal="center"/>
      <protection/>
    </xf>
    <xf numFmtId="14" fontId="4" fillId="0" borderId="10" xfId="56" applyNumberFormat="1" applyFont="1" applyBorder="1">
      <alignment/>
      <protection/>
    </xf>
    <xf numFmtId="4" fontId="3" fillId="0" borderId="12" xfId="56" applyNumberFormat="1" applyFont="1" applyBorder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56" applyNumberFormat="1" applyFont="1" applyFill="1" applyBorder="1" applyAlignment="1">
      <alignment horizontal="center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14" fontId="4" fillId="33" borderId="10" xfId="56" applyNumberFormat="1" applyFont="1" applyFill="1" applyBorder="1">
      <alignment/>
      <protection/>
    </xf>
    <xf numFmtId="1" fontId="4" fillId="0" borderId="10" xfId="0" applyNumberFormat="1" applyFont="1" applyBorder="1" applyAlignment="1">
      <alignment/>
    </xf>
    <xf numFmtId="0" fontId="4" fillId="0" borderId="13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4" fontId="3" fillId="34" borderId="12" xfId="56" applyNumberFormat="1" applyFont="1" applyFill="1" applyBorder="1" applyAlignment="1">
      <alignment horizontal="center" vertical="center" wrapText="1"/>
      <protection/>
    </xf>
    <xf numFmtId="4" fontId="3" fillId="34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4" fontId="4" fillId="0" borderId="0" xfId="56" applyNumberFormat="1" applyFont="1" applyAlignment="1">
      <alignment horizontal="center"/>
      <protection/>
    </xf>
    <xf numFmtId="4" fontId="4" fillId="0" borderId="10" xfId="42" applyNumberFormat="1" applyFont="1" applyBorder="1" applyAlignment="1">
      <alignment/>
    </xf>
    <xf numFmtId="4" fontId="3" fillId="0" borderId="12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4" fillId="0" borderId="10" xfId="42" applyNumberFormat="1" applyFont="1" applyBorder="1" applyAlignment="1">
      <alignment horizontal="center"/>
    </xf>
    <xf numFmtId="4" fontId="4" fillId="33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4" fillId="0" borderId="0" xfId="56" applyNumberFormat="1" applyFont="1">
      <alignment/>
      <protection/>
    </xf>
    <xf numFmtId="4" fontId="5" fillId="0" borderId="0" xfId="56" applyNumberFormat="1" applyFont="1" applyAlignment="1">
      <alignment vertical="center" wrapText="1"/>
      <protection/>
    </xf>
    <xf numFmtId="0" fontId="4" fillId="35" borderId="10" xfId="56" applyFont="1" applyFill="1" applyBorder="1" applyAlignment="1">
      <alignment horizontal="center"/>
      <protection/>
    </xf>
    <xf numFmtId="0" fontId="4" fillId="35" borderId="10" xfId="56" applyFont="1" applyFill="1" applyBorder="1">
      <alignment/>
      <protection/>
    </xf>
    <xf numFmtId="1" fontId="4" fillId="35" borderId="10" xfId="0" applyNumberFormat="1" applyFont="1" applyFill="1" applyBorder="1" applyAlignment="1">
      <alignment/>
    </xf>
    <xf numFmtId="49" fontId="4" fillId="35" borderId="10" xfId="56" applyNumberFormat="1" applyFont="1" applyFill="1" applyBorder="1" applyAlignment="1">
      <alignment horizontal="center"/>
      <protection/>
    </xf>
    <xf numFmtId="14" fontId="4" fillId="35" borderId="10" xfId="56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3" fillId="35" borderId="12" xfId="42" applyNumberFormat="1" applyFont="1" applyFill="1" applyBorder="1" applyAlignment="1">
      <alignment/>
    </xf>
    <xf numFmtId="4" fontId="4" fillId="35" borderId="12" xfId="42" applyNumberFormat="1" applyFont="1" applyFill="1" applyBorder="1" applyAlignment="1">
      <alignment/>
    </xf>
    <xf numFmtId="4" fontId="3" fillId="35" borderId="12" xfId="56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 horizontal="center"/>
    </xf>
    <xf numFmtId="4" fontId="3" fillId="0" borderId="10" xfId="42" applyNumberFormat="1" applyFont="1" applyBorder="1" applyAlignment="1">
      <alignment/>
    </xf>
    <xf numFmtId="4" fontId="3" fillId="0" borderId="10" xfId="56" applyNumberFormat="1" applyFont="1" applyBorder="1">
      <alignment/>
      <protection/>
    </xf>
    <xf numFmtId="0" fontId="3" fillId="0" borderId="15" xfId="56" applyFont="1" applyBorder="1" applyAlignment="1">
      <alignment horizontal="center" wrapText="1"/>
      <protection/>
    </xf>
    <xf numFmtId="0" fontId="3" fillId="0" borderId="14" xfId="56" applyFont="1" applyBorder="1" applyAlignment="1">
      <alignment horizontal="center" wrapText="1"/>
      <protection/>
    </xf>
    <xf numFmtId="0" fontId="3" fillId="0" borderId="12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 wrapText="1"/>
      <protection/>
    </xf>
    <xf numFmtId="0" fontId="4" fillId="0" borderId="14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" fontId="3" fillId="35" borderId="15" xfId="56" applyNumberFormat="1" applyFont="1" applyFill="1" applyBorder="1" applyAlignment="1">
      <alignment horizontal="center" vertical="center" wrapText="1"/>
      <protection/>
    </xf>
    <xf numFmtId="4" fontId="3" fillId="35" borderId="14" xfId="56" applyNumberFormat="1" applyFont="1" applyFill="1" applyBorder="1" applyAlignment="1">
      <alignment horizontal="center" vertical="center" wrapText="1"/>
      <protection/>
    </xf>
    <xf numFmtId="4" fontId="5" fillId="35" borderId="15" xfId="56" applyNumberFormat="1" applyFont="1" applyFill="1" applyBorder="1" applyAlignment="1">
      <alignment horizontal="center" vertical="center" wrapText="1"/>
      <protection/>
    </xf>
    <xf numFmtId="4" fontId="5" fillId="35" borderId="14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Q13" sqref="Q13:R13"/>
    </sheetView>
  </sheetViews>
  <sheetFormatPr defaultColWidth="9.140625" defaultRowHeight="12.75"/>
  <cols>
    <col min="1" max="1" width="5.28125" style="0" bestFit="1" customWidth="1"/>
    <col min="2" max="2" width="18.00390625" style="0" bestFit="1" customWidth="1"/>
    <col min="6" max="6" width="10.7109375" style="0" customWidth="1"/>
    <col min="7" max="8" width="11.28125" style="0" customWidth="1"/>
    <col min="10" max="10" width="10.140625" style="0" customWidth="1"/>
    <col min="11" max="11" width="8.421875" style="0" customWidth="1"/>
    <col min="14" max="14" width="10.00390625" style="55" bestFit="1" customWidth="1"/>
    <col min="15" max="15" width="9.140625" style="55" customWidth="1"/>
  </cols>
  <sheetData>
    <row r="1" spans="1:13" ht="12.75">
      <c r="A1" s="53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>
      <c r="A5" s="48" t="s">
        <v>0</v>
      </c>
      <c r="B5" s="48" t="s">
        <v>1</v>
      </c>
      <c r="C5" s="48" t="s">
        <v>2</v>
      </c>
      <c r="D5" s="54" t="s">
        <v>3</v>
      </c>
      <c r="E5" s="44"/>
      <c r="F5" s="44" t="s">
        <v>4</v>
      </c>
      <c r="G5" s="45"/>
      <c r="H5" s="42" t="s">
        <v>5</v>
      </c>
      <c r="I5" s="46" t="s">
        <v>6</v>
      </c>
      <c r="J5" s="48" t="s">
        <v>7</v>
      </c>
      <c r="K5" s="19"/>
      <c r="L5" s="19"/>
      <c r="M5" s="20"/>
    </row>
    <row r="6" spans="1:15" ht="12.75">
      <c r="A6" s="48"/>
      <c r="B6" s="48"/>
      <c r="C6" s="48"/>
      <c r="D6" s="4" t="s">
        <v>8</v>
      </c>
      <c r="E6" s="4" t="s">
        <v>9</v>
      </c>
      <c r="F6" s="16" t="s">
        <v>10</v>
      </c>
      <c r="G6" s="15" t="s">
        <v>11</v>
      </c>
      <c r="H6" s="43"/>
      <c r="I6" s="47"/>
      <c r="J6" s="48"/>
      <c r="K6" s="3" t="s">
        <v>12</v>
      </c>
      <c r="L6" s="2" t="s">
        <v>13</v>
      </c>
      <c r="M6" s="2" t="s">
        <v>103</v>
      </c>
      <c r="N6" s="56" t="s">
        <v>125</v>
      </c>
      <c r="O6" s="56" t="s">
        <v>126</v>
      </c>
    </row>
    <row r="7" spans="1:15" ht="12.75">
      <c r="A7" s="4">
        <v>1</v>
      </c>
      <c r="B7" s="5" t="s">
        <v>14</v>
      </c>
      <c r="C7" s="14">
        <v>19576153</v>
      </c>
      <c r="D7" s="6" t="s">
        <v>127</v>
      </c>
      <c r="E7" s="7" t="s">
        <v>128</v>
      </c>
      <c r="F7" s="22">
        <v>24360</v>
      </c>
      <c r="G7" s="22">
        <v>17122.2</v>
      </c>
      <c r="H7" s="23">
        <f>F7+G7</f>
        <v>41482.2</v>
      </c>
      <c r="I7" s="24">
        <v>0</v>
      </c>
      <c r="J7" s="8">
        <f>F7+G7+I7</f>
        <v>41482.2</v>
      </c>
      <c r="K7" s="22">
        <f>F7/8</f>
        <v>3045</v>
      </c>
      <c r="L7" s="22">
        <f>G7/12</f>
        <v>1426.8500000000001</v>
      </c>
      <c r="M7" s="25">
        <f>I7/8</f>
        <v>0</v>
      </c>
      <c r="N7" s="57">
        <v>41482.2</v>
      </c>
      <c r="O7" s="57">
        <f>H7-N7</f>
        <v>0</v>
      </c>
    </row>
    <row r="8" spans="1:15" ht="12.75">
      <c r="A8" s="4">
        <v>2</v>
      </c>
      <c r="B8" s="5" t="s">
        <v>15</v>
      </c>
      <c r="C8" s="14">
        <v>19413172</v>
      </c>
      <c r="D8" s="6" t="s">
        <v>127</v>
      </c>
      <c r="E8" s="7" t="s">
        <v>129</v>
      </c>
      <c r="F8" s="22">
        <v>31622.4</v>
      </c>
      <c r="G8" s="22">
        <v>27523.32</v>
      </c>
      <c r="H8" s="23">
        <f aca="true" t="shared" si="0" ref="H8:H71">F8+G8</f>
        <v>59145.72</v>
      </c>
      <c r="I8" s="24">
        <v>1276.8</v>
      </c>
      <c r="J8" s="8">
        <f aca="true" t="shared" si="1" ref="J8:J71">F8+G8+I8</f>
        <v>60422.520000000004</v>
      </c>
      <c r="K8" s="22">
        <f aca="true" t="shared" si="2" ref="K8:K71">F8/8</f>
        <v>3952.8</v>
      </c>
      <c r="L8" s="22">
        <f aca="true" t="shared" si="3" ref="L8:L71">G8/12</f>
        <v>2293.61</v>
      </c>
      <c r="M8" s="25">
        <f aca="true" t="shared" si="4" ref="M8:M71">I8/8</f>
        <v>159.6</v>
      </c>
      <c r="N8" s="57">
        <v>59145.72</v>
      </c>
      <c r="O8" s="57">
        <f aca="true" t="shared" si="5" ref="O8:O71">H8-N8</f>
        <v>0</v>
      </c>
    </row>
    <row r="9" spans="1:15" ht="12.75">
      <c r="A9" s="4">
        <v>3</v>
      </c>
      <c r="B9" s="5" t="s">
        <v>16</v>
      </c>
      <c r="C9" s="14">
        <v>20691873</v>
      </c>
      <c r="D9" s="6" t="s">
        <v>130</v>
      </c>
      <c r="E9" s="7" t="s">
        <v>131</v>
      </c>
      <c r="F9" s="22">
        <v>616</v>
      </c>
      <c r="G9" s="22">
        <v>26084.16</v>
      </c>
      <c r="H9" s="23">
        <f t="shared" si="0"/>
        <v>26700.16</v>
      </c>
      <c r="I9" s="24">
        <v>0</v>
      </c>
      <c r="J9" s="8">
        <f t="shared" si="1"/>
        <v>26700.16</v>
      </c>
      <c r="K9" s="22">
        <f t="shared" si="2"/>
        <v>77</v>
      </c>
      <c r="L9" s="22">
        <f t="shared" si="3"/>
        <v>2173.68</v>
      </c>
      <c r="M9" s="25">
        <f t="shared" si="4"/>
        <v>0</v>
      </c>
      <c r="N9" s="57">
        <v>26700.16</v>
      </c>
      <c r="O9" s="57">
        <f t="shared" si="5"/>
        <v>0</v>
      </c>
    </row>
    <row r="10" spans="1:15" ht="12.75">
      <c r="A10" s="4">
        <v>4</v>
      </c>
      <c r="B10" s="5" t="s">
        <v>17</v>
      </c>
      <c r="C10" s="14">
        <v>19372030</v>
      </c>
      <c r="D10" s="6" t="s">
        <v>120</v>
      </c>
      <c r="E10" s="7" t="s">
        <v>132</v>
      </c>
      <c r="F10" s="22">
        <v>48512</v>
      </c>
      <c r="G10" s="22">
        <v>26631.6</v>
      </c>
      <c r="H10" s="23">
        <f t="shared" si="0"/>
        <v>75143.6</v>
      </c>
      <c r="I10" s="24">
        <v>92.8</v>
      </c>
      <c r="J10" s="8">
        <f t="shared" si="1"/>
        <v>75236.40000000001</v>
      </c>
      <c r="K10" s="22">
        <f t="shared" si="2"/>
        <v>6064</v>
      </c>
      <c r="L10" s="22">
        <f t="shared" si="3"/>
        <v>2219.2999999999997</v>
      </c>
      <c r="M10" s="25">
        <f t="shared" si="4"/>
        <v>11.6</v>
      </c>
      <c r="N10" s="57">
        <v>75143.6</v>
      </c>
      <c r="O10" s="57">
        <f t="shared" si="5"/>
        <v>0</v>
      </c>
    </row>
    <row r="11" spans="1:15" ht="12.75">
      <c r="A11" s="4">
        <v>5</v>
      </c>
      <c r="B11" s="5" t="s">
        <v>18</v>
      </c>
      <c r="C11" s="14">
        <v>19640183</v>
      </c>
      <c r="D11" s="6" t="s">
        <v>122</v>
      </c>
      <c r="E11" s="7" t="s">
        <v>128</v>
      </c>
      <c r="F11" s="22">
        <v>30350.4</v>
      </c>
      <c r="G11" s="22">
        <v>22683.12</v>
      </c>
      <c r="H11" s="23">
        <f t="shared" si="0"/>
        <v>53033.520000000004</v>
      </c>
      <c r="I11" s="24">
        <v>52.8</v>
      </c>
      <c r="J11" s="8">
        <f t="shared" si="1"/>
        <v>53086.32000000001</v>
      </c>
      <c r="K11" s="22">
        <f t="shared" si="2"/>
        <v>3793.8</v>
      </c>
      <c r="L11" s="22">
        <f t="shared" si="3"/>
        <v>1890.26</v>
      </c>
      <c r="M11" s="25">
        <f t="shared" si="4"/>
        <v>6.6</v>
      </c>
      <c r="N11" s="57">
        <v>53033.52</v>
      </c>
      <c r="O11" s="57">
        <f t="shared" si="5"/>
        <v>0</v>
      </c>
    </row>
    <row r="12" spans="1:15" ht="12.75">
      <c r="A12" s="4">
        <v>6</v>
      </c>
      <c r="B12" s="5" t="s">
        <v>19</v>
      </c>
      <c r="C12" s="14">
        <v>19641812</v>
      </c>
      <c r="D12" s="6" t="s">
        <v>133</v>
      </c>
      <c r="E12" s="7" t="s">
        <v>129</v>
      </c>
      <c r="F12" s="22">
        <v>30795.2</v>
      </c>
      <c r="G12" s="22">
        <v>18717.6</v>
      </c>
      <c r="H12" s="23">
        <f t="shared" si="0"/>
        <v>49512.8</v>
      </c>
      <c r="I12" s="24">
        <v>0</v>
      </c>
      <c r="J12" s="8">
        <f t="shared" si="1"/>
        <v>49512.8</v>
      </c>
      <c r="K12" s="22">
        <f t="shared" si="2"/>
        <v>3849.4</v>
      </c>
      <c r="L12" s="22">
        <f t="shared" si="3"/>
        <v>1559.8</v>
      </c>
      <c r="M12" s="25">
        <f t="shared" si="4"/>
        <v>0</v>
      </c>
      <c r="N12" s="57">
        <v>49512.8</v>
      </c>
      <c r="O12" s="57">
        <f t="shared" si="5"/>
        <v>0</v>
      </c>
    </row>
    <row r="13" spans="1:15" ht="12.75">
      <c r="A13" s="4">
        <v>7</v>
      </c>
      <c r="B13" s="5" t="s">
        <v>20</v>
      </c>
      <c r="C13" s="14">
        <v>20381651</v>
      </c>
      <c r="D13" s="6" t="s">
        <v>134</v>
      </c>
      <c r="E13" s="7" t="s">
        <v>135</v>
      </c>
      <c r="F13" s="22">
        <v>19344</v>
      </c>
      <c r="G13" s="22">
        <v>9739.2</v>
      </c>
      <c r="H13" s="23">
        <f t="shared" si="0"/>
        <v>29083.2</v>
      </c>
      <c r="I13" s="24">
        <v>308</v>
      </c>
      <c r="J13" s="8">
        <f t="shared" si="1"/>
        <v>29391.2</v>
      </c>
      <c r="K13" s="22">
        <f t="shared" si="2"/>
        <v>2418</v>
      </c>
      <c r="L13" s="22">
        <f t="shared" si="3"/>
        <v>811.6</v>
      </c>
      <c r="M13" s="25">
        <f t="shared" si="4"/>
        <v>38.5</v>
      </c>
      <c r="N13" s="57">
        <v>29083.2</v>
      </c>
      <c r="O13" s="57">
        <f t="shared" si="5"/>
        <v>0</v>
      </c>
    </row>
    <row r="14" spans="1:15" ht="12.75">
      <c r="A14" s="4">
        <v>8</v>
      </c>
      <c r="B14" s="5" t="s">
        <v>21</v>
      </c>
      <c r="C14" s="14">
        <v>38313862</v>
      </c>
      <c r="D14" s="6" t="s">
        <v>115</v>
      </c>
      <c r="E14" s="7" t="s">
        <v>129</v>
      </c>
      <c r="F14" s="22">
        <v>26390.4</v>
      </c>
      <c r="G14" s="22">
        <v>20070.6</v>
      </c>
      <c r="H14" s="23">
        <f t="shared" si="0"/>
        <v>46461</v>
      </c>
      <c r="I14" s="24">
        <v>408</v>
      </c>
      <c r="J14" s="8">
        <f t="shared" si="1"/>
        <v>46869</v>
      </c>
      <c r="K14" s="22">
        <f t="shared" si="2"/>
        <v>3298.8</v>
      </c>
      <c r="L14" s="22">
        <f t="shared" si="3"/>
        <v>1672.55</v>
      </c>
      <c r="M14" s="25">
        <f t="shared" si="4"/>
        <v>51</v>
      </c>
      <c r="N14" s="57">
        <v>46461</v>
      </c>
      <c r="O14" s="57">
        <f t="shared" si="5"/>
        <v>0</v>
      </c>
    </row>
    <row r="15" spans="1:15" ht="12.75">
      <c r="A15" s="4">
        <v>9</v>
      </c>
      <c r="B15" s="5" t="s">
        <v>22</v>
      </c>
      <c r="C15" s="9">
        <v>37825961</v>
      </c>
      <c r="D15" s="6" t="s">
        <v>136</v>
      </c>
      <c r="E15" s="7" t="s">
        <v>129</v>
      </c>
      <c r="F15" s="22">
        <v>25936</v>
      </c>
      <c r="G15" s="22">
        <v>24924.24</v>
      </c>
      <c r="H15" s="23">
        <f t="shared" si="0"/>
        <v>50860.240000000005</v>
      </c>
      <c r="I15" s="24">
        <v>148</v>
      </c>
      <c r="J15" s="8">
        <f t="shared" si="1"/>
        <v>51008.240000000005</v>
      </c>
      <c r="K15" s="22">
        <f t="shared" si="2"/>
        <v>3242</v>
      </c>
      <c r="L15" s="22">
        <f t="shared" si="3"/>
        <v>2077.02</v>
      </c>
      <c r="M15" s="25">
        <f t="shared" si="4"/>
        <v>18.5</v>
      </c>
      <c r="N15" s="57">
        <v>50860.24</v>
      </c>
      <c r="O15" s="57">
        <f t="shared" si="5"/>
        <v>0</v>
      </c>
    </row>
    <row r="16" spans="1:15" ht="12.75">
      <c r="A16" s="4">
        <v>10</v>
      </c>
      <c r="B16" s="5" t="s">
        <v>23</v>
      </c>
      <c r="C16" s="9">
        <v>38066940</v>
      </c>
      <c r="D16" s="6" t="s">
        <v>137</v>
      </c>
      <c r="E16" s="7" t="s">
        <v>138</v>
      </c>
      <c r="F16" s="22">
        <v>27764</v>
      </c>
      <c r="G16" s="22">
        <v>12120.6</v>
      </c>
      <c r="H16" s="23">
        <f t="shared" si="0"/>
        <v>39884.6</v>
      </c>
      <c r="I16" s="24">
        <v>0</v>
      </c>
      <c r="J16" s="8">
        <f t="shared" si="1"/>
        <v>39884.6</v>
      </c>
      <c r="K16" s="22">
        <f t="shared" si="2"/>
        <v>3470.5</v>
      </c>
      <c r="L16" s="22">
        <f t="shared" si="3"/>
        <v>1010.0500000000001</v>
      </c>
      <c r="M16" s="25">
        <f t="shared" si="4"/>
        <v>0</v>
      </c>
      <c r="N16" s="57">
        <v>39884.6</v>
      </c>
      <c r="O16" s="57">
        <f t="shared" si="5"/>
        <v>0</v>
      </c>
    </row>
    <row r="17" spans="1:15" ht="12.75">
      <c r="A17" s="4">
        <v>11</v>
      </c>
      <c r="B17" s="5" t="s">
        <v>24</v>
      </c>
      <c r="C17" s="14">
        <v>20106856</v>
      </c>
      <c r="D17" s="6" t="s">
        <v>119</v>
      </c>
      <c r="E17" s="7" t="s">
        <v>135</v>
      </c>
      <c r="F17" s="22">
        <v>20380.8</v>
      </c>
      <c r="G17" s="22">
        <v>24646.92</v>
      </c>
      <c r="H17" s="23">
        <f t="shared" si="0"/>
        <v>45027.72</v>
      </c>
      <c r="I17" s="24">
        <v>0</v>
      </c>
      <c r="J17" s="8">
        <f t="shared" si="1"/>
        <v>45027.72</v>
      </c>
      <c r="K17" s="22">
        <f t="shared" si="2"/>
        <v>2547.6</v>
      </c>
      <c r="L17" s="22">
        <f t="shared" si="3"/>
        <v>2053.91</v>
      </c>
      <c r="M17" s="25">
        <f t="shared" si="4"/>
        <v>0</v>
      </c>
      <c r="N17" s="57">
        <v>45027.72</v>
      </c>
      <c r="O17" s="57">
        <f t="shared" si="5"/>
        <v>0</v>
      </c>
    </row>
    <row r="18" spans="1:15" ht="12.75">
      <c r="A18" s="4">
        <v>12</v>
      </c>
      <c r="B18" s="5" t="s">
        <v>25</v>
      </c>
      <c r="C18" s="9">
        <v>20991617</v>
      </c>
      <c r="D18" s="6" t="s">
        <v>139</v>
      </c>
      <c r="E18" s="7" t="s">
        <v>140</v>
      </c>
      <c r="F18" s="22">
        <v>24816</v>
      </c>
      <c r="G18" s="22">
        <v>16693.44</v>
      </c>
      <c r="H18" s="23">
        <f t="shared" si="0"/>
        <v>41509.44</v>
      </c>
      <c r="I18" s="24">
        <v>0</v>
      </c>
      <c r="J18" s="8">
        <f t="shared" si="1"/>
        <v>41509.44</v>
      </c>
      <c r="K18" s="22">
        <f t="shared" si="2"/>
        <v>3102</v>
      </c>
      <c r="L18" s="22">
        <f t="shared" si="3"/>
        <v>1391.12</v>
      </c>
      <c r="M18" s="25">
        <f t="shared" si="4"/>
        <v>0</v>
      </c>
      <c r="N18" s="57">
        <v>41509.44</v>
      </c>
      <c r="O18" s="57">
        <f t="shared" si="5"/>
        <v>0</v>
      </c>
    </row>
    <row r="19" spans="1:15" ht="12.75">
      <c r="A19" s="4">
        <v>13</v>
      </c>
      <c r="B19" s="5" t="s">
        <v>26</v>
      </c>
      <c r="C19" s="14">
        <v>20106627</v>
      </c>
      <c r="D19" s="6" t="s">
        <v>141</v>
      </c>
      <c r="E19" s="7" t="s">
        <v>131</v>
      </c>
      <c r="F19" s="22">
        <v>16110</v>
      </c>
      <c r="G19" s="22">
        <v>12070.68</v>
      </c>
      <c r="H19" s="23">
        <f t="shared" si="0"/>
        <v>28180.68</v>
      </c>
      <c r="I19" s="24">
        <v>0</v>
      </c>
      <c r="J19" s="8">
        <f t="shared" si="1"/>
        <v>28180.68</v>
      </c>
      <c r="K19" s="22">
        <f t="shared" si="2"/>
        <v>2013.75</v>
      </c>
      <c r="L19" s="22">
        <f t="shared" si="3"/>
        <v>1005.89</v>
      </c>
      <c r="M19" s="25">
        <f t="shared" si="4"/>
        <v>0</v>
      </c>
      <c r="N19" s="57">
        <v>28180.68</v>
      </c>
      <c r="O19" s="57">
        <f t="shared" si="5"/>
        <v>0</v>
      </c>
    </row>
    <row r="20" spans="1:15" ht="12.75">
      <c r="A20" s="4">
        <v>14</v>
      </c>
      <c r="B20" s="9" t="s">
        <v>27</v>
      </c>
      <c r="C20" s="9">
        <v>31253534</v>
      </c>
      <c r="D20" s="6" t="s">
        <v>122</v>
      </c>
      <c r="E20" s="7" t="s">
        <v>138</v>
      </c>
      <c r="F20" s="22">
        <v>21168</v>
      </c>
      <c r="G20" s="22">
        <v>20238.72</v>
      </c>
      <c r="H20" s="23">
        <f t="shared" si="0"/>
        <v>41406.72</v>
      </c>
      <c r="I20" s="24">
        <v>0</v>
      </c>
      <c r="J20" s="8">
        <f t="shared" si="1"/>
        <v>41406.72</v>
      </c>
      <c r="K20" s="22">
        <f t="shared" si="2"/>
        <v>2646</v>
      </c>
      <c r="L20" s="22">
        <f t="shared" si="3"/>
        <v>1686.5600000000002</v>
      </c>
      <c r="M20" s="25">
        <f t="shared" si="4"/>
        <v>0</v>
      </c>
      <c r="N20" s="57">
        <v>41406.72</v>
      </c>
      <c r="O20" s="57">
        <f t="shared" si="5"/>
        <v>0</v>
      </c>
    </row>
    <row r="21" spans="1:15" ht="12.75">
      <c r="A21" s="4">
        <v>15</v>
      </c>
      <c r="B21" s="5" t="s">
        <v>28</v>
      </c>
      <c r="C21" s="14">
        <v>19478708</v>
      </c>
      <c r="D21" s="6" t="s">
        <v>107</v>
      </c>
      <c r="E21" s="7" t="s">
        <v>132</v>
      </c>
      <c r="F21" s="22">
        <v>24484.8</v>
      </c>
      <c r="G21" s="22">
        <v>20834.76</v>
      </c>
      <c r="H21" s="23">
        <f t="shared" si="0"/>
        <v>45319.56</v>
      </c>
      <c r="I21" s="24">
        <v>52.8</v>
      </c>
      <c r="J21" s="8">
        <f t="shared" si="1"/>
        <v>45372.36</v>
      </c>
      <c r="K21" s="22">
        <f t="shared" si="2"/>
        <v>3060.6</v>
      </c>
      <c r="L21" s="22">
        <f t="shared" si="3"/>
        <v>1736.2299999999998</v>
      </c>
      <c r="M21" s="25">
        <f t="shared" si="4"/>
        <v>6.6</v>
      </c>
      <c r="N21" s="57">
        <v>45319.56</v>
      </c>
      <c r="O21" s="57">
        <f t="shared" si="5"/>
        <v>0</v>
      </c>
    </row>
    <row r="22" spans="1:15" ht="12.75">
      <c r="A22" s="4">
        <v>16</v>
      </c>
      <c r="B22" s="5" t="s">
        <v>29</v>
      </c>
      <c r="C22" s="14">
        <v>19370705</v>
      </c>
      <c r="D22" s="6" t="s">
        <v>142</v>
      </c>
      <c r="E22" s="7" t="s">
        <v>143</v>
      </c>
      <c r="F22" s="22">
        <v>21704</v>
      </c>
      <c r="G22" s="22">
        <v>22700.4</v>
      </c>
      <c r="H22" s="23">
        <f t="shared" si="0"/>
        <v>44404.4</v>
      </c>
      <c r="I22" s="24">
        <v>0</v>
      </c>
      <c r="J22" s="8">
        <f t="shared" si="1"/>
        <v>44404.4</v>
      </c>
      <c r="K22" s="22">
        <f t="shared" si="2"/>
        <v>2713</v>
      </c>
      <c r="L22" s="22">
        <f t="shared" si="3"/>
        <v>1891.7</v>
      </c>
      <c r="M22" s="25">
        <f t="shared" si="4"/>
        <v>0</v>
      </c>
      <c r="N22" s="57">
        <v>44404.4</v>
      </c>
      <c r="O22" s="57">
        <f t="shared" si="5"/>
        <v>0</v>
      </c>
    </row>
    <row r="23" spans="1:15" ht="12.75">
      <c r="A23" s="4">
        <v>17</v>
      </c>
      <c r="B23" s="5" t="s">
        <v>30</v>
      </c>
      <c r="C23" s="14">
        <v>20451781</v>
      </c>
      <c r="D23" s="6" t="s">
        <v>144</v>
      </c>
      <c r="E23" s="7" t="s">
        <v>138</v>
      </c>
      <c r="F23" s="22">
        <v>28665.6</v>
      </c>
      <c r="G23" s="22">
        <v>27773.28</v>
      </c>
      <c r="H23" s="23">
        <f t="shared" si="0"/>
        <v>56438.88</v>
      </c>
      <c r="I23" s="24">
        <v>0</v>
      </c>
      <c r="J23" s="8">
        <f t="shared" si="1"/>
        <v>56438.88</v>
      </c>
      <c r="K23" s="22">
        <f t="shared" si="2"/>
        <v>3583.2</v>
      </c>
      <c r="L23" s="22">
        <f t="shared" si="3"/>
        <v>2314.44</v>
      </c>
      <c r="M23" s="25">
        <f t="shared" si="4"/>
        <v>0</v>
      </c>
      <c r="N23" s="57">
        <v>56438.88</v>
      </c>
      <c r="O23" s="57">
        <f t="shared" si="5"/>
        <v>0</v>
      </c>
    </row>
    <row r="24" spans="1:15" ht="12.75">
      <c r="A24" s="4">
        <v>18</v>
      </c>
      <c r="B24" s="5" t="s">
        <v>31</v>
      </c>
      <c r="C24" s="14">
        <v>20845514</v>
      </c>
      <c r="D24" s="6" t="s">
        <v>112</v>
      </c>
      <c r="E24" s="7" t="s">
        <v>132</v>
      </c>
      <c r="F24" s="22">
        <v>17760</v>
      </c>
      <c r="G24" s="22">
        <v>15290.52</v>
      </c>
      <c r="H24" s="23">
        <f t="shared" si="0"/>
        <v>33050.520000000004</v>
      </c>
      <c r="I24" s="24">
        <v>0</v>
      </c>
      <c r="J24" s="8">
        <f t="shared" si="1"/>
        <v>33050.520000000004</v>
      </c>
      <c r="K24" s="22">
        <f t="shared" si="2"/>
        <v>2220</v>
      </c>
      <c r="L24" s="22">
        <f t="shared" si="3"/>
        <v>1274.21</v>
      </c>
      <c r="M24" s="25">
        <f t="shared" si="4"/>
        <v>0</v>
      </c>
      <c r="N24" s="57">
        <v>33050.52</v>
      </c>
      <c r="O24" s="57">
        <f t="shared" si="5"/>
        <v>0</v>
      </c>
    </row>
    <row r="25" spans="1:15" ht="12.75">
      <c r="A25" s="4">
        <v>19</v>
      </c>
      <c r="B25" s="9" t="s">
        <v>32</v>
      </c>
      <c r="C25" s="9">
        <v>31640980</v>
      </c>
      <c r="D25" s="6" t="s">
        <v>105</v>
      </c>
      <c r="E25" s="7" t="s">
        <v>145</v>
      </c>
      <c r="F25" s="22">
        <v>27403.2</v>
      </c>
      <c r="G25" s="22">
        <v>16090.2</v>
      </c>
      <c r="H25" s="23">
        <f t="shared" si="0"/>
        <v>43493.4</v>
      </c>
      <c r="I25" s="24">
        <v>528</v>
      </c>
      <c r="J25" s="8">
        <f t="shared" si="1"/>
        <v>44021.4</v>
      </c>
      <c r="K25" s="22">
        <f t="shared" si="2"/>
        <v>3425.4</v>
      </c>
      <c r="L25" s="22">
        <f t="shared" si="3"/>
        <v>1340.8500000000001</v>
      </c>
      <c r="M25" s="25">
        <f t="shared" si="4"/>
        <v>66</v>
      </c>
      <c r="N25" s="57">
        <v>43493.4</v>
      </c>
      <c r="O25" s="57">
        <f t="shared" si="5"/>
        <v>0</v>
      </c>
    </row>
    <row r="26" spans="1:15" ht="12.75">
      <c r="A26" s="4">
        <v>20</v>
      </c>
      <c r="B26" s="5" t="s">
        <v>33</v>
      </c>
      <c r="C26" s="9">
        <v>20288243</v>
      </c>
      <c r="D26" s="6" t="s">
        <v>146</v>
      </c>
      <c r="E26" s="7" t="s">
        <v>128</v>
      </c>
      <c r="F26" s="22">
        <v>18196</v>
      </c>
      <c r="G26" s="22">
        <v>8475.12</v>
      </c>
      <c r="H26" s="23">
        <f t="shared" si="0"/>
        <v>26671.120000000003</v>
      </c>
      <c r="I26" s="24">
        <v>0</v>
      </c>
      <c r="J26" s="8">
        <f t="shared" si="1"/>
        <v>26671.120000000003</v>
      </c>
      <c r="K26" s="22">
        <f t="shared" si="2"/>
        <v>2274.5</v>
      </c>
      <c r="L26" s="22">
        <f t="shared" si="3"/>
        <v>706.2600000000001</v>
      </c>
      <c r="M26" s="25">
        <f t="shared" si="4"/>
        <v>0</v>
      </c>
      <c r="N26" s="57">
        <v>26671.12</v>
      </c>
      <c r="O26" s="57">
        <f t="shared" si="5"/>
        <v>0</v>
      </c>
    </row>
    <row r="27" spans="1:15" ht="12.75">
      <c r="A27" s="30">
        <v>21</v>
      </c>
      <c r="B27" s="31" t="s">
        <v>34</v>
      </c>
      <c r="C27" s="32">
        <v>19371255</v>
      </c>
      <c r="D27" s="33"/>
      <c r="E27" s="34"/>
      <c r="F27" s="35">
        <v>0</v>
      </c>
      <c r="G27" s="35">
        <v>0</v>
      </c>
      <c r="H27" s="36">
        <f t="shared" si="0"/>
        <v>0</v>
      </c>
      <c r="I27" s="37">
        <v>0</v>
      </c>
      <c r="J27" s="38">
        <f t="shared" si="1"/>
        <v>0</v>
      </c>
      <c r="K27" s="35">
        <f t="shared" si="2"/>
        <v>0</v>
      </c>
      <c r="L27" s="35">
        <f t="shared" si="3"/>
        <v>0</v>
      </c>
      <c r="M27" s="39">
        <f t="shared" si="4"/>
        <v>0</v>
      </c>
      <c r="N27" s="57">
        <v>0</v>
      </c>
      <c r="O27" s="57">
        <f t="shared" si="5"/>
        <v>0</v>
      </c>
    </row>
    <row r="28" spans="1:15" ht="12.75">
      <c r="A28" s="4">
        <v>22</v>
      </c>
      <c r="B28" s="5" t="s">
        <v>35</v>
      </c>
      <c r="C28" s="14">
        <v>19748747</v>
      </c>
      <c r="D28" s="6" t="s">
        <v>147</v>
      </c>
      <c r="E28" s="7" t="s">
        <v>145</v>
      </c>
      <c r="F28" s="22">
        <v>32096</v>
      </c>
      <c r="G28" s="22">
        <v>14389.8</v>
      </c>
      <c r="H28" s="23">
        <f t="shared" si="0"/>
        <v>46485.8</v>
      </c>
      <c r="I28" s="24">
        <v>572</v>
      </c>
      <c r="J28" s="8">
        <f t="shared" si="1"/>
        <v>47057.8</v>
      </c>
      <c r="K28" s="22">
        <f t="shared" si="2"/>
        <v>4012</v>
      </c>
      <c r="L28" s="22">
        <f t="shared" si="3"/>
        <v>1199.1499999999999</v>
      </c>
      <c r="M28" s="25">
        <f t="shared" si="4"/>
        <v>71.5</v>
      </c>
      <c r="N28" s="57">
        <v>46485.8</v>
      </c>
      <c r="O28" s="57">
        <f t="shared" si="5"/>
        <v>0</v>
      </c>
    </row>
    <row r="29" spans="1:15" ht="12.75">
      <c r="A29" s="4">
        <v>23</v>
      </c>
      <c r="B29" s="5" t="s">
        <v>36</v>
      </c>
      <c r="C29" s="14">
        <v>19640353</v>
      </c>
      <c r="D29" s="6" t="s">
        <v>106</v>
      </c>
      <c r="E29" s="7" t="s">
        <v>148</v>
      </c>
      <c r="F29" s="22">
        <v>20400</v>
      </c>
      <c r="G29" s="22">
        <v>10788.48</v>
      </c>
      <c r="H29" s="23">
        <f t="shared" si="0"/>
        <v>31188.48</v>
      </c>
      <c r="I29" s="24">
        <v>0</v>
      </c>
      <c r="J29" s="8">
        <f t="shared" si="1"/>
        <v>31188.48</v>
      </c>
      <c r="K29" s="22">
        <f t="shared" si="2"/>
        <v>2550</v>
      </c>
      <c r="L29" s="22">
        <f t="shared" si="3"/>
        <v>899.04</v>
      </c>
      <c r="M29" s="25">
        <f t="shared" si="4"/>
        <v>0</v>
      </c>
      <c r="N29" s="57">
        <v>31188.48</v>
      </c>
      <c r="O29" s="57">
        <f t="shared" si="5"/>
        <v>0</v>
      </c>
    </row>
    <row r="30" spans="1:15" ht="12.75">
      <c r="A30" s="4">
        <v>24</v>
      </c>
      <c r="B30" s="5" t="s">
        <v>37</v>
      </c>
      <c r="C30" s="14">
        <v>20245331</v>
      </c>
      <c r="D30" s="6" t="s">
        <v>149</v>
      </c>
      <c r="E30" s="7" t="s">
        <v>143</v>
      </c>
      <c r="F30" s="22">
        <v>18456</v>
      </c>
      <c r="G30" s="22">
        <v>13453.8</v>
      </c>
      <c r="H30" s="23">
        <f t="shared" si="0"/>
        <v>31909.8</v>
      </c>
      <c r="I30" s="24">
        <v>44</v>
      </c>
      <c r="J30" s="8">
        <f t="shared" si="1"/>
        <v>31953.8</v>
      </c>
      <c r="K30" s="22">
        <f t="shared" si="2"/>
        <v>2307</v>
      </c>
      <c r="L30" s="22">
        <f t="shared" si="3"/>
        <v>1121.1499999999999</v>
      </c>
      <c r="M30" s="25">
        <f t="shared" si="4"/>
        <v>5.5</v>
      </c>
      <c r="N30" s="57">
        <v>31909.8</v>
      </c>
      <c r="O30" s="57">
        <f t="shared" si="5"/>
        <v>0</v>
      </c>
    </row>
    <row r="31" spans="1:15" ht="12.75">
      <c r="A31" s="4">
        <v>25</v>
      </c>
      <c r="B31" s="5" t="s">
        <v>38</v>
      </c>
      <c r="C31" s="14">
        <v>20245340</v>
      </c>
      <c r="D31" s="6" t="s">
        <v>150</v>
      </c>
      <c r="E31" s="7" t="s">
        <v>143</v>
      </c>
      <c r="F31" s="22">
        <v>17396</v>
      </c>
      <c r="G31" s="22">
        <v>13139.4</v>
      </c>
      <c r="H31" s="23">
        <f t="shared" si="0"/>
        <v>30535.4</v>
      </c>
      <c r="I31" s="24">
        <v>44</v>
      </c>
      <c r="J31" s="8">
        <f t="shared" si="1"/>
        <v>30579.4</v>
      </c>
      <c r="K31" s="22">
        <f t="shared" si="2"/>
        <v>2174.5</v>
      </c>
      <c r="L31" s="22">
        <f t="shared" si="3"/>
        <v>1094.95</v>
      </c>
      <c r="M31" s="25">
        <f t="shared" si="4"/>
        <v>5.5</v>
      </c>
      <c r="N31" s="57">
        <v>30535.4</v>
      </c>
      <c r="O31" s="57">
        <f t="shared" si="5"/>
        <v>0</v>
      </c>
    </row>
    <row r="32" spans="1:15" ht="12.75">
      <c r="A32" s="4">
        <v>26</v>
      </c>
      <c r="B32" s="5" t="s">
        <v>39</v>
      </c>
      <c r="C32" s="14">
        <v>36371840</v>
      </c>
      <c r="D32" s="6" t="s">
        <v>151</v>
      </c>
      <c r="E32" s="7" t="s">
        <v>131</v>
      </c>
      <c r="F32" s="22">
        <v>32840</v>
      </c>
      <c r="G32" s="22">
        <v>23302.56</v>
      </c>
      <c r="H32" s="23">
        <f t="shared" si="0"/>
        <v>56142.56</v>
      </c>
      <c r="I32" s="24">
        <v>392</v>
      </c>
      <c r="J32" s="8">
        <f t="shared" si="1"/>
        <v>56534.56</v>
      </c>
      <c r="K32" s="22">
        <f t="shared" si="2"/>
        <v>4105</v>
      </c>
      <c r="L32" s="22">
        <f t="shared" si="3"/>
        <v>1941.88</v>
      </c>
      <c r="M32" s="25">
        <f t="shared" si="4"/>
        <v>49</v>
      </c>
      <c r="N32" s="57">
        <v>50401.22</v>
      </c>
      <c r="O32" s="57">
        <f t="shared" si="5"/>
        <v>5741.3399999999965</v>
      </c>
    </row>
    <row r="33" spans="1:15" ht="12.75">
      <c r="A33" s="4">
        <v>27</v>
      </c>
      <c r="B33" s="5" t="s">
        <v>40</v>
      </c>
      <c r="C33" s="14">
        <v>20244921</v>
      </c>
      <c r="D33" s="6" t="s">
        <v>117</v>
      </c>
      <c r="E33" s="7" t="s">
        <v>143</v>
      </c>
      <c r="F33" s="22">
        <v>21764</v>
      </c>
      <c r="G33" s="22">
        <v>15157.08</v>
      </c>
      <c r="H33" s="23">
        <f t="shared" si="0"/>
        <v>36921.08</v>
      </c>
      <c r="I33" s="24">
        <v>0</v>
      </c>
      <c r="J33" s="8">
        <f t="shared" si="1"/>
        <v>36921.08</v>
      </c>
      <c r="K33" s="22">
        <f t="shared" si="2"/>
        <v>2720.5</v>
      </c>
      <c r="L33" s="22">
        <f t="shared" si="3"/>
        <v>1263.09</v>
      </c>
      <c r="M33" s="25">
        <f t="shared" si="4"/>
        <v>0</v>
      </c>
      <c r="N33" s="57">
        <v>36921.08</v>
      </c>
      <c r="O33" s="57">
        <f t="shared" si="5"/>
        <v>0</v>
      </c>
    </row>
    <row r="34" spans="1:15" ht="12.75">
      <c r="A34" s="4">
        <v>28</v>
      </c>
      <c r="B34" s="5" t="s">
        <v>41</v>
      </c>
      <c r="C34" s="14">
        <v>19576765</v>
      </c>
      <c r="D34" s="6" t="s">
        <v>152</v>
      </c>
      <c r="E34" s="7" t="s">
        <v>138</v>
      </c>
      <c r="F34" s="22">
        <v>16812</v>
      </c>
      <c r="G34" s="22">
        <v>16090.92</v>
      </c>
      <c r="H34" s="23">
        <f t="shared" si="0"/>
        <v>32902.92</v>
      </c>
      <c r="I34" s="24">
        <v>0</v>
      </c>
      <c r="J34" s="8">
        <f t="shared" si="1"/>
        <v>32902.92</v>
      </c>
      <c r="K34" s="22">
        <f t="shared" si="2"/>
        <v>2101.5</v>
      </c>
      <c r="L34" s="22">
        <f t="shared" si="3"/>
        <v>1340.91</v>
      </c>
      <c r="M34" s="25">
        <f t="shared" si="4"/>
        <v>0</v>
      </c>
      <c r="N34" s="57">
        <v>32902.92</v>
      </c>
      <c r="O34" s="57">
        <f t="shared" si="5"/>
        <v>0</v>
      </c>
    </row>
    <row r="35" spans="1:15" ht="12.75">
      <c r="A35" s="4">
        <v>29</v>
      </c>
      <c r="B35" s="5" t="s">
        <v>42</v>
      </c>
      <c r="C35" s="14">
        <v>20451854</v>
      </c>
      <c r="D35" s="6" t="s">
        <v>153</v>
      </c>
      <c r="E35" s="7" t="s">
        <v>132</v>
      </c>
      <c r="F35" s="22">
        <v>25124</v>
      </c>
      <c r="G35" s="22">
        <v>18525.84</v>
      </c>
      <c r="H35" s="23">
        <f t="shared" si="0"/>
        <v>43649.84</v>
      </c>
      <c r="I35" s="24">
        <v>0</v>
      </c>
      <c r="J35" s="8">
        <f t="shared" si="1"/>
        <v>43649.84</v>
      </c>
      <c r="K35" s="22">
        <f t="shared" si="2"/>
        <v>3140.5</v>
      </c>
      <c r="L35" s="22">
        <f t="shared" si="3"/>
        <v>1543.82</v>
      </c>
      <c r="M35" s="25">
        <f t="shared" si="4"/>
        <v>0</v>
      </c>
      <c r="N35" s="57">
        <v>43649.84</v>
      </c>
      <c r="O35" s="57">
        <f t="shared" si="5"/>
        <v>0</v>
      </c>
    </row>
    <row r="36" spans="1:15" ht="12.75">
      <c r="A36" s="4">
        <v>30</v>
      </c>
      <c r="B36" s="9" t="s">
        <v>43</v>
      </c>
      <c r="C36" s="9">
        <v>28253836</v>
      </c>
      <c r="D36" s="6" t="s">
        <v>154</v>
      </c>
      <c r="E36" s="7" t="s">
        <v>129</v>
      </c>
      <c r="F36" s="22">
        <v>23080</v>
      </c>
      <c r="G36" s="22">
        <v>12646.8</v>
      </c>
      <c r="H36" s="23">
        <f t="shared" si="0"/>
        <v>35726.8</v>
      </c>
      <c r="I36" s="24">
        <v>44</v>
      </c>
      <c r="J36" s="8">
        <f t="shared" si="1"/>
        <v>35770.8</v>
      </c>
      <c r="K36" s="22">
        <f t="shared" si="2"/>
        <v>2885</v>
      </c>
      <c r="L36" s="22">
        <f t="shared" si="3"/>
        <v>1053.8999999999999</v>
      </c>
      <c r="M36" s="25">
        <f t="shared" si="4"/>
        <v>5.5</v>
      </c>
      <c r="N36" s="57">
        <v>35726.8</v>
      </c>
      <c r="O36" s="57">
        <f t="shared" si="5"/>
        <v>0</v>
      </c>
    </row>
    <row r="37" spans="1:15" ht="12.75">
      <c r="A37" s="4">
        <v>31</v>
      </c>
      <c r="B37" s="5" t="s">
        <v>44</v>
      </c>
      <c r="C37" s="14">
        <v>14419484</v>
      </c>
      <c r="D37" s="6" t="s">
        <v>155</v>
      </c>
      <c r="E37" s="7" t="s">
        <v>143</v>
      </c>
      <c r="F37" s="22">
        <v>34872</v>
      </c>
      <c r="G37" s="22">
        <v>27178.44</v>
      </c>
      <c r="H37" s="23">
        <f t="shared" si="0"/>
        <v>62050.44</v>
      </c>
      <c r="I37" s="24">
        <v>0</v>
      </c>
      <c r="J37" s="8">
        <f t="shared" si="1"/>
        <v>62050.44</v>
      </c>
      <c r="K37" s="22">
        <f t="shared" si="2"/>
        <v>4359</v>
      </c>
      <c r="L37" s="22">
        <f t="shared" si="3"/>
        <v>2264.87</v>
      </c>
      <c r="M37" s="25">
        <f t="shared" si="4"/>
        <v>0</v>
      </c>
      <c r="N37" s="57">
        <v>62050.44</v>
      </c>
      <c r="O37" s="57">
        <f t="shared" si="5"/>
        <v>0</v>
      </c>
    </row>
    <row r="38" spans="1:15" ht="12.75">
      <c r="A38" s="4">
        <v>32</v>
      </c>
      <c r="B38" s="5" t="s">
        <v>45</v>
      </c>
      <c r="C38" s="14">
        <v>19478490</v>
      </c>
      <c r="D38" s="6" t="s">
        <v>113</v>
      </c>
      <c r="E38" s="7" t="s">
        <v>128</v>
      </c>
      <c r="F38" s="22">
        <v>30825.6</v>
      </c>
      <c r="G38" s="22">
        <v>17598</v>
      </c>
      <c r="H38" s="23">
        <f t="shared" si="0"/>
        <v>48423.6</v>
      </c>
      <c r="I38" s="24">
        <v>897.6</v>
      </c>
      <c r="J38" s="8">
        <f t="shared" si="1"/>
        <v>49321.2</v>
      </c>
      <c r="K38" s="22">
        <f t="shared" si="2"/>
        <v>3853.2</v>
      </c>
      <c r="L38" s="22">
        <f t="shared" si="3"/>
        <v>1466.5</v>
      </c>
      <c r="M38" s="25">
        <f t="shared" si="4"/>
        <v>112.2</v>
      </c>
      <c r="N38" s="57">
        <v>48423.6</v>
      </c>
      <c r="O38" s="57">
        <f t="shared" si="5"/>
        <v>0</v>
      </c>
    </row>
    <row r="39" spans="1:15" ht="12.75">
      <c r="A39" s="4">
        <v>33</v>
      </c>
      <c r="B39" s="5" t="s">
        <v>46</v>
      </c>
      <c r="C39" s="14">
        <v>19477982</v>
      </c>
      <c r="D39" s="6" t="s">
        <v>156</v>
      </c>
      <c r="E39" s="7" t="s">
        <v>131</v>
      </c>
      <c r="F39" s="22">
        <v>26968</v>
      </c>
      <c r="G39" s="22">
        <v>15664.08</v>
      </c>
      <c r="H39" s="23">
        <f t="shared" si="0"/>
        <v>42632.08</v>
      </c>
      <c r="I39" s="24">
        <v>0</v>
      </c>
      <c r="J39" s="8">
        <f t="shared" si="1"/>
        <v>42632.08</v>
      </c>
      <c r="K39" s="22">
        <f t="shared" si="2"/>
        <v>3371</v>
      </c>
      <c r="L39" s="22">
        <f t="shared" si="3"/>
        <v>1305.34</v>
      </c>
      <c r="M39" s="25">
        <f t="shared" si="4"/>
        <v>0</v>
      </c>
      <c r="N39" s="57">
        <v>42632.08</v>
      </c>
      <c r="O39" s="57">
        <f t="shared" si="5"/>
        <v>0</v>
      </c>
    </row>
    <row r="40" spans="1:15" ht="12.75">
      <c r="A40" s="4">
        <v>34</v>
      </c>
      <c r="B40" s="5" t="s">
        <v>47</v>
      </c>
      <c r="C40" s="14">
        <v>19372064</v>
      </c>
      <c r="D40" s="6" t="s">
        <v>157</v>
      </c>
      <c r="E40" s="7" t="s">
        <v>132</v>
      </c>
      <c r="F40" s="22">
        <v>22148.8</v>
      </c>
      <c r="G40" s="22">
        <v>15727.08</v>
      </c>
      <c r="H40" s="23">
        <f t="shared" si="0"/>
        <v>37875.88</v>
      </c>
      <c r="I40" s="24">
        <v>52.8</v>
      </c>
      <c r="J40" s="8">
        <f t="shared" si="1"/>
        <v>37928.68</v>
      </c>
      <c r="K40" s="22">
        <f t="shared" si="2"/>
        <v>2768.6</v>
      </c>
      <c r="L40" s="22">
        <f t="shared" si="3"/>
        <v>1310.59</v>
      </c>
      <c r="M40" s="25">
        <f t="shared" si="4"/>
        <v>6.6</v>
      </c>
      <c r="N40" s="57">
        <v>37875.88</v>
      </c>
      <c r="O40" s="57">
        <f t="shared" si="5"/>
        <v>0</v>
      </c>
    </row>
    <row r="41" spans="1:15" ht="12.75">
      <c r="A41" s="4">
        <v>35</v>
      </c>
      <c r="B41" s="5" t="s">
        <v>48</v>
      </c>
      <c r="C41" s="14">
        <v>19640507</v>
      </c>
      <c r="D41" s="6" t="s">
        <v>158</v>
      </c>
      <c r="E41" s="7" t="s">
        <v>143</v>
      </c>
      <c r="F41" s="22">
        <v>35833.6</v>
      </c>
      <c r="G41" s="22">
        <v>24674.4</v>
      </c>
      <c r="H41" s="23">
        <f t="shared" si="0"/>
        <v>60508</v>
      </c>
      <c r="I41" s="24">
        <v>0</v>
      </c>
      <c r="J41" s="8">
        <f t="shared" si="1"/>
        <v>60508</v>
      </c>
      <c r="K41" s="22">
        <f t="shared" si="2"/>
        <v>4479.2</v>
      </c>
      <c r="L41" s="22">
        <f t="shared" si="3"/>
        <v>2056.2000000000003</v>
      </c>
      <c r="M41" s="25">
        <f t="shared" si="4"/>
        <v>0</v>
      </c>
      <c r="N41" s="57">
        <v>60508</v>
      </c>
      <c r="O41" s="57">
        <f t="shared" si="5"/>
        <v>0</v>
      </c>
    </row>
    <row r="42" spans="1:15" ht="12.75">
      <c r="A42" s="4">
        <v>36</v>
      </c>
      <c r="B42" s="5" t="s">
        <v>49</v>
      </c>
      <c r="C42" s="14">
        <v>21149642</v>
      </c>
      <c r="D42" s="6" t="s">
        <v>159</v>
      </c>
      <c r="E42" s="7" t="s">
        <v>131</v>
      </c>
      <c r="F42" s="22">
        <v>15734.4</v>
      </c>
      <c r="G42" s="22">
        <v>12376.68</v>
      </c>
      <c r="H42" s="23">
        <f t="shared" si="0"/>
        <v>28111.08</v>
      </c>
      <c r="I42" s="24">
        <v>52.8</v>
      </c>
      <c r="J42" s="8">
        <f t="shared" si="1"/>
        <v>28163.88</v>
      </c>
      <c r="K42" s="22">
        <f t="shared" si="2"/>
        <v>1966.8</v>
      </c>
      <c r="L42" s="22">
        <f t="shared" si="3"/>
        <v>1031.39</v>
      </c>
      <c r="M42" s="25">
        <f t="shared" si="4"/>
        <v>6.6</v>
      </c>
      <c r="N42" s="57">
        <v>28111.08</v>
      </c>
      <c r="O42" s="57">
        <f t="shared" si="5"/>
        <v>0</v>
      </c>
    </row>
    <row r="43" spans="1:15" ht="12.75">
      <c r="A43" s="4">
        <v>37</v>
      </c>
      <c r="B43" s="5" t="s">
        <v>50</v>
      </c>
      <c r="C43" s="14">
        <v>20245307</v>
      </c>
      <c r="D43" s="6" t="s">
        <v>116</v>
      </c>
      <c r="E43" s="7" t="s">
        <v>160</v>
      </c>
      <c r="F43" s="22">
        <v>20491.2</v>
      </c>
      <c r="G43" s="22">
        <v>18293.64</v>
      </c>
      <c r="H43" s="23">
        <f t="shared" si="0"/>
        <v>38784.84</v>
      </c>
      <c r="I43" s="24">
        <v>0</v>
      </c>
      <c r="J43" s="8">
        <f t="shared" si="1"/>
        <v>38784.84</v>
      </c>
      <c r="K43" s="22">
        <f t="shared" si="2"/>
        <v>2561.4</v>
      </c>
      <c r="L43" s="22">
        <f t="shared" si="3"/>
        <v>1524.47</v>
      </c>
      <c r="M43" s="25">
        <f t="shared" si="4"/>
        <v>0</v>
      </c>
      <c r="N43" s="57">
        <v>38784.84</v>
      </c>
      <c r="O43" s="57">
        <f t="shared" si="5"/>
        <v>0</v>
      </c>
    </row>
    <row r="44" spans="1:15" ht="12.75">
      <c r="A44" s="4">
        <v>38</v>
      </c>
      <c r="B44" s="10" t="s">
        <v>51</v>
      </c>
      <c r="C44" s="10">
        <v>29565887</v>
      </c>
      <c r="D44" s="11" t="s">
        <v>161</v>
      </c>
      <c r="E44" s="7" t="s">
        <v>131</v>
      </c>
      <c r="F44" s="26">
        <v>21908.8</v>
      </c>
      <c r="G44" s="26">
        <v>14826</v>
      </c>
      <c r="H44" s="23">
        <f t="shared" si="0"/>
        <v>36734.8</v>
      </c>
      <c r="I44" s="24">
        <v>0</v>
      </c>
      <c r="J44" s="8">
        <f t="shared" si="1"/>
        <v>36734.8</v>
      </c>
      <c r="K44" s="22">
        <f t="shared" si="2"/>
        <v>2738.6</v>
      </c>
      <c r="L44" s="22">
        <f t="shared" si="3"/>
        <v>1235.5</v>
      </c>
      <c r="M44" s="25">
        <f t="shared" si="4"/>
        <v>0</v>
      </c>
      <c r="N44" s="57">
        <v>36734.8</v>
      </c>
      <c r="O44" s="57">
        <f t="shared" si="5"/>
        <v>0</v>
      </c>
    </row>
    <row r="45" spans="1:15" ht="12.75">
      <c r="A45" s="4">
        <v>39</v>
      </c>
      <c r="B45" s="5" t="s">
        <v>52</v>
      </c>
      <c r="C45" s="14">
        <v>19370004</v>
      </c>
      <c r="D45" s="6" t="s">
        <v>162</v>
      </c>
      <c r="E45" s="7" t="s">
        <v>129</v>
      </c>
      <c r="F45" s="22">
        <v>37096</v>
      </c>
      <c r="G45" s="22">
        <v>18085.44</v>
      </c>
      <c r="H45" s="23">
        <f t="shared" si="0"/>
        <v>55181.44</v>
      </c>
      <c r="I45" s="24">
        <v>465.6</v>
      </c>
      <c r="J45" s="8">
        <f t="shared" si="1"/>
        <v>55647.04</v>
      </c>
      <c r="K45" s="22">
        <f t="shared" si="2"/>
        <v>4637</v>
      </c>
      <c r="L45" s="22">
        <f t="shared" si="3"/>
        <v>1507.12</v>
      </c>
      <c r="M45" s="25">
        <f t="shared" si="4"/>
        <v>58.2</v>
      </c>
      <c r="N45" s="57">
        <v>55181.44</v>
      </c>
      <c r="O45" s="57">
        <f t="shared" si="5"/>
        <v>0</v>
      </c>
    </row>
    <row r="46" spans="1:15" ht="12.75">
      <c r="A46" s="4">
        <v>40</v>
      </c>
      <c r="B46" s="5" t="s">
        <v>53</v>
      </c>
      <c r="C46" s="14">
        <v>20451722</v>
      </c>
      <c r="D46" s="6" t="s">
        <v>122</v>
      </c>
      <c r="E46" s="7" t="s">
        <v>135</v>
      </c>
      <c r="F46" s="22">
        <v>33908.8</v>
      </c>
      <c r="G46" s="22">
        <v>24884.76</v>
      </c>
      <c r="H46" s="23">
        <f t="shared" si="0"/>
        <v>58793.56</v>
      </c>
      <c r="I46" s="24">
        <v>542.4</v>
      </c>
      <c r="J46" s="8">
        <f t="shared" si="1"/>
        <v>59335.96</v>
      </c>
      <c r="K46" s="22">
        <f t="shared" si="2"/>
        <v>4238.6</v>
      </c>
      <c r="L46" s="22">
        <f t="shared" si="3"/>
        <v>2073.73</v>
      </c>
      <c r="M46" s="25">
        <f t="shared" si="4"/>
        <v>67.8</v>
      </c>
      <c r="N46" s="57">
        <v>58793.56</v>
      </c>
      <c r="O46" s="57">
        <f t="shared" si="5"/>
        <v>0</v>
      </c>
    </row>
    <row r="47" spans="1:15" ht="12.75">
      <c r="A47" s="4">
        <v>41</v>
      </c>
      <c r="B47" s="5" t="s">
        <v>54</v>
      </c>
      <c r="C47" s="14">
        <v>19476715</v>
      </c>
      <c r="D47" s="6" t="s">
        <v>111</v>
      </c>
      <c r="E47" s="7" t="s">
        <v>128</v>
      </c>
      <c r="F47" s="22">
        <v>36043.2</v>
      </c>
      <c r="G47" s="22">
        <v>18817.32</v>
      </c>
      <c r="H47" s="23">
        <f t="shared" si="0"/>
        <v>54860.52</v>
      </c>
      <c r="I47" s="24">
        <v>105.6</v>
      </c>
      <c r="J47" s="8">
        <f t="shared" si="1"/>
        <v>54966.119999999995</v>
      </c>
      <c r="K47" s="22">
        <f t="shared" si="2"/>
        <v>4505.4</v>
      </c>
      <c r="L47" s="22">
        <f t="shared" si="3"/>
        <v>1568.11</v>
      </c>
      <c r="M47" s="25">
        <f t="shared" si="4"/>
        <v>13.2</v>
      </c>
      <c r="N47" s="57">
        <v>54860.52</v>
      </c>
      <c r="O47" s="57">
        <f t="shared" si="5"/>
        <v>0</v>
      </c>
    </row>
    <row r="48" spans="1:15" ht="12.75">
      <c r="A48" s="4">
        <v>42</v>
      </c>
      <c r="B48" s="5" t="s">
        <v>55</v>
      </c>
      <c r="C48" s="14">
        <v>19260311</v>
      </c>
      <c r="D48" s="6" t="s">
        <v>163</v>
      </c>
      <c r="E48" s="7" t="s">
        <v>145</v>
      </c>
      <c r="F48" s="22">
        <v>27974.4</v>
      </c>
      <c r="G48" s="22">
        <v>21216.36</v>
      </c>
      <c r="H48" s="23">
        <f t="shared" si="0"/>
        <v>49190.76</v>
      </c>
      <c r="I48" s="24">
        <v>0</v>
      </c>
      <c r="J48" s="8">
        <f t="shared" si="1"/>
        <v>49190.76</v>
      </c>
      <c r="K48" s="22">
        <f t="shared" si="2"/>
        <v>3496.8</v>
      </c>
      <c r="L48" s="22">
        <f t="shared" si="3"/>
        <v>1768.03</v>
      </c>
      <c r="M48" s="25">
        <f t="shared" si="4"/>
        <v>0</v>
      </c>
      <c r="N48" s="57">
        <v>49190.76</v>
      </c>
      <c r="O48" s="57">
        <f t="shared" si="5"/>
        <v>0</v>
      </c>
    </row>
    <row r="49" spans="1:15" ht="12.75">
      <c r="A49" s="4">
        <v>43</v>
      </c>
      <c r="B49" s="5" t="s">
        <v>56</v>
      </c>
      <c r="C49" s="14">
        <v>19478279</v>
      </c>
      <c r="D49" s="6" t="s">
        <v>142</v>
      </c>
      <c r="E49" s="7" t="s">
        <v>164</v>
      </c>
      <c r="F49" s="22">
        <v>26152</v>
      </c>
      <c r="G49" s="22">
        <v>22207.92</v>
      </c>
      <c r="H49" s="23">
        <f t="shared" si="0"/>
        <v>48359.92</v>
      </c>
      <c r="I49" s="24">
        <v>176</v>
      </c>
      <c r="J49" s="8">
        <f t="shared" si="1"/>
        <v>48535.92</v>
      </c>
      <c r="K49" s="22">
        <f t="shared" si="2"/>
        <v>3269</v>
      </c>
      <c r="L49" s="22">
        <f t="shared" si="3"/>
        <v>1850.6599999999999</v>
      </c>
      <c r="M49" s="25">
        <f t="shared" si="4"/>
        <v>22</v>
      </c>
      <c r="N49" s="57">
        <v>48359.92</v>
      </c>
      <c r="O49" s="57">
        <f t="shared" si="5"/>
        <v>0</v>
      </c>
    </row>
    <row r="50" spans="1:15" ht="12.75">
      <c r="A50" s="4">
        <v>44</v>
      </c>
      <c r="B50" s="5" t="s">
        <v>57</v>
      </c>
      <c r="C50" s="14">
        <v>19252416</v>
      </c>
      <c r="D50" s="6" t="s">
        <v>165</v>
      </c>
      <c r="E50" s="7" t="s">
        <v>129</v>
      </c>
      <c r="F50" s="22">
        <v>19704</v>
      </c>
      <c r="G50" s="22">
        <v>10587.96</v>
      </c>
      <c r="H50" s="23">
        <f t="shared" si="0"/>
        <v>30291.96</v>
      </c>
      <c r="I50" s="24">
        <v>132</v>
      </c>
      <c r="J50" s="8">
        <f t="shared" si="1"/>
        <v>30423.96</v>
      </c>
      <c r="K50" s="22">
        <f t="shared" si="2"/>
        <v>2463</v>
      </c>
      <c r="L50" s="22">
        <f t="shared" si="3"/>
        <v>882.3299999999999</v>
      </c>
      <c r="M50" s="25">
        <f t="shared" si="4"/>
        <v>16.5</v>
      </c>
      <c r="N50" s="57">
        <v>30291.96</v>
      </c>
      <c r="O50" s="57">
        <f t="shared" si="5"/>
        <v>0</v>
      </c>
    </row>
    <row r="51" spans="1:15" ht="12.75">
      <c r="A51" s="4">
        <v>45</v>
      </c>
      <c r="B51" s="5" t="s">
        <v>58</v>
      </c>
      <c r="C51" s="9">
        <v>24889220</v>
      </c>
      <c r="D51" s="6" t="s">
        <v>166</v>
      </c>
      <c r="E51" s="7" t="s">
        <v>132</v>
      </c>
      <c r="F51" s="22">
        <v>15470.4</v>
      </c>
      <c r="G51" s="22">
        <v>26051.88</v>
      </c>
      <c r="H51" s="23">
        <f t="shared" si="0"/>
        <v>41522.28</v>
      </c>
      <c r="I51" s="24">
        <v>52.8</v>
      </c>
      <c r="J51" s="8">
        <f t="shared" si="1"/>
        <v>41575.08</v>
      </c>
      <c r="K51" s="22">
        <f t="shared" si="2"/>
        <v>1933.8</v>
      </c>
      <c r="L51" s="22">
        <f t="shared" si="3"/>
        <v>2170.9900000000002</v>
      </c>
      <c r="M51" s="25">
        <f t="shared" si="4"/>
        <v>6.6</v>
      </c>
      <c r="N51" s="57">
        <v>41522.28</v>
      </c>
      <c r="O51" s="57">
        <f t="shared" si="5"/>
        <v>0</v>
      </c>
    </row>
    <row r="52" spans="1:15" ht="12.75">
      <c r="A52" s="4">
        <v>46</v>
      </c>
      <c r="B52" s="5" t="s">
        <v>59</v>
      </c>
      <c r="C52" s="14">
        <v>19477028</v>
      </c>
      <c r="D52" s="6" t="s">
        <v>167</v>
      </c>
      <c r="E52" s="7" t="s">
        <v>128</v>
      </c>
      <c r="F52" s="22">
        <v>16876</v>
      </c>
      <c r="G52" s="22">
        <v>10947.96</v>
      </c>
      <c r="H52" s="23">
        <f t="shared" si="0"/>
        <v>27823.96</v>
      </c>
      <c r="I52" s="24">
        <v>44</v>
      </c>
      <c r="J52" s="8">
        <f t="shared" si="1"/>
        <v>27867.96</v>
      </c>
      <c r="K52" s="22">
        <f t="shared" si="2"/>
        <v>2109.5</v>
      </c>
      <c r="L52" s="22">
        <f t="shared" si="3"/>
        <v>912.3299999999999</v>
      </c>
      <c r="M52" s="25">
        <f t="shared" si="4"/>
        <v>5.5</v>
      </c>
      <c r="N52" s="57">
        <v>27823.96</v>
      </c>
      <c r="O52" s="57">
        <f t="shared" si="5"/>
        <v>0</v>
      </c>
    </row>
    <row r="53" spans="1:15" ht="12.75">
      <c r="A53" s="4">
        <v>47</v>
      </c>
      <c r="B53" s="5" t="s">
        <v>60</v>
      </c>
      <c r="C53" s="14">
        <v>19317400</v>
      </c>
      <c r="D53" s="6" t="s">
        <v>116</v>
      </c>
      <c r="E53" s="7" t="s">
        <v>128</v>
      </c>
      <c r="F53" s="22">
        <v>30816</v>
      </c>
      <c r="G53" s="22">
        <v>20557.08</v>
      </c>
      <c r="H53" s="23">
        <f t="shared" si="0"/>
        <v>51373.08</v>
      </c>
      <c r="I53" s="24">
        <v>0</v>
      </c>
      <c r="J53" s="8">
        <f t="shared" si="1"/>
        <v>51373.08</v>
      </c>
      <c r="K53" s="22">
        <f t="shared" si="2"/>
        <v>3852</v>
      </c>
      <c r="L53" s="22">
        <f t="shared" si="3"/>
        <v>1713.0900000000001</v>
      </c>
      <c r="M53" s="25">
        <f t="shared" si="4"/>
        <v>0</v>
      </c>
      <c r="N53" s="57">
        <v>51373.08</v>
      </c>
      <c r="O53" s="57">
        <f t="shared" si="5"/>
        <v>0</v>
      </c>
    </row>
    <row r="54" spans="1:15" ht="12.75">
      <c r="A54" s="4">
        <v>48</v>
      </c>
      <c r="B54" s="5" t="s">
        <v>61</v>
      </c>
      <c r="C54" s="14">
        <v>19370110</v>
      </c>
      <c r="D54" s="6" t="s">
        <v>155</v>
      </c>
      <c r="E54" s="7" t="s">
        <v>135</v>
      </c>
      <c r="F54" s="22">
        <v>24360</v>
      </c>
      <c r="G54" s="22">
        <v>22401.36</v>
      </c>
      <c r="H54" s="23">
        <f t="shared" si="0"/>
        <v>46761.36</v>
      </c>
      <c r="I54" s="24">
        <v>0</v>
      </c>
      <c r="J54" s="8">
        <f t="shared" si="1"/>
        <v>46761.36</v>
      </c>
      <c r="K54" s="22">
        <f t="shared" si="2"/>
        <v>3045</v>
      </c>
      <c r="L54" s="22">
        <f t="shared" si="3"/>
        <v>1866.78</v>
      </c>
      <c r="M54" s="25">
        <f t="shared" si="4"/>
        <v>0</v>
      </c>
      <c r="N54" s="57">
        <v>46761.36</v>
      </c>
      <c r="O54" s="57">
        <f t="shared" si="5"/>
        <v>0</v>
      </c>
    </row>
    <row r="55" spans="1:15" ht="12.75">
      <c r="A55" s="4">
        <v>49</v>
      </c>
      <c r="B55" s="9" t="s">
        <v>62</v>
      </c>
      <c r="C55" s="9">
        <v>31392079</v>
      </c>
      <c r="D55" s="6" t="s">
        <v>168</v>
      </c>
      <c r="E55" s="7" t="s">
        <v>132</v>
      </c>
      <c r="F55" s="22">
        <v>31036.8</v>
      </c>
      <c r="G55" s="22">
        <v>27883.68</v>
      </c>
      <c r="H55" s="23">
        <f t="shared" si="0"/>
        <v>58920.479999999996</v>
      </c>
      <c r="I55" s="24">
        <v>52.8</v>
      </c>
      <c r="J55" s="8">
        <f t="shared" si="1"/>
        <v>58973.28</v>
      </c>
      <c r="K55" s="22">
        <f t="shared" si="2"/>
        <v>3879.6</v>
      </c>
      <c r="L55" s="22">
        <f t="shared" si="3"/>
        <v>2323.64</v>
      </c>
      <c r="M55" s="25">
        <f t="shared" si="4"/>
        <v>6.6</v>
      </c>
      <c r="N55" s="57">
        <v>58920.48</v>
      </c>
      <c r="O55" s="57">
        <f t="shared" si="5"/>
        <v>0</v>
      </c>
    </row>
    <row r="56" spans="1:15" ht="12.75">
      <c r="A56" s="4">
        <v>50</v>
      </c>
      <c r="B56" s="5" t="s">
        <v>63</v>
      </c>
      <c r="C56" s="14">
        <v>20335302</v>
      </c>
      <c r="D56" s="6" t="s">
        <v>169</v>
      </c>
      <c r="E56" s="7" t="s">
        <v>135</v>
      </c>
      <c r="F56" s="22">
        <v>25852</v>
      </c>
      <c r="G56" s="22">
        <v>22121.76</v>
      </c>
      <c r="H56" s="23">
        <f t="shared" si="0"/>
        <v>47973.759999999995</v>
      </c>
      <c r="I56" s="24">
        <v>0</v>
      </c>
      <c r="J56" s="8">
        <f t="shared" si="1"/>
        <v>47973.759999999995</v>
      </c>
      <c r="K56" s="22">
        <f t="shared" si="2"/>
        <v>3231.5</v>
      </c>
      <c r="L56" s="22">
        <f t="shared" si="3"/>
        <v>1843.4799999999998</v>
      </c>
      <c r="M56" s="25">
        <f t="shared" si="4"/>
        <v>0</v>
      </c>
      <c r="N56" s="57">
        <v>47973.76</v>
      </c>
      <c r="O56" s="57">
        <f t="shared" si="5"/>
        <v>0</v>
      </c>
    </row>
    <row r="57" spans="1:15" ht="12.75">
      <c r="A57" s="4">
        <v>51</v>
      </c>
      <c r="B57" s="5" t="s">
        <v>64</v>
      </c>
      <c r="C57" s="14">
        <v>19640795</v>
      </c>
      <c r="D57" s="6" t="s">
        <v>121</v>
      </c>
      <c r="E57" s="7" t="s">
        <v>143</v>
      </c>
      <c r="F57" s="22">
        <v>48686.4</v>
      </c>
      <c r="G57" s="22">
        <v>20887.32</v>
      </c>
      <c r="H57" s="23">
        <f t="shared" si="0"/>
        <v>69573.72</v>
      </c>
      <c r="I57" s="24">
        <v>0</v>
      </c>
      <c r="J57" s="8">
        <f t="shared" si="1"/>
        <v>69573.72</v>
      </c>
      <c r="K57" s="22">
        <f t="shared" si="2"/>
        <v>6085.8</v>
      </c>
      <c r="L57" s="22">
        <f t="shared" si="3"/>
        <v>1740.61</v>
      </c>
      <c r="M57" s="25">
        <f t="shared" si="4"/>
        <v>0</v>
      </c>
      <c r="N57" s="57">
        <v>69573.72</v>
      </c>
      <c r="O57" s="57">
        <f t="shared" si="5"/>
        <v>0</v>
      </c>
    </row>
    <row r="58" spans="1:15" ht="12.75">
      <c r="A58" s="4">
        <v>52</v>
      </c>
      <c r="B58" s="5" t="s">
        <v>65</v>
      </c>
      <c r="C58" s="14">
        <v>37825970</v>
      </c>
      <c r="D58" s="6" t="s">
        <v>170</v>
      </c>
      <c r="E58" s="7" t="s">
        <v>132</v>
      </c>
      <c r="F58" s="22">
        <v>39739.2</v>
      </c>
      <c r="G58" s="22">
        <v>17627.16</v>
      </c>
      <c r="H58" s="23">
        <f t="shared" si="0"/>
        <v>57366.36</v>
      </c>
      <c r="I58" s="24">
        <v>433.6</v>
      </c>
      <c r="J58" s="8">
        <f t="shared" si="1"/>
        <v>57799.96</v>
      </c>
      <c r="K58" s="22">
        <f t="shared" si="2"/>
        <v>4967.4</v>
      </c>
      <c r="L58" s="22">
        <f t="shared" si="3"/>
        <v>1468.93</v>
      </c>
      <c r="M58" s="25">
        <f t="shared" si="4"/>
        <v>54.2</v>
      </c>
      <c r="N58" s="57">
        <v>57366.36</v>
      </c>
      <c r="O58" s="57">
        <f t="shared" si="5"/>
        <v>0</v>
      </c>
    </row>
    <row r="59" spans="1:15" ht="12.75">
      <c r="A59" s="4">
        <v>53</v>
      </c>
      <c r="B59" s="5" t="s">
        <v>66</v>
      </c>
      <c r="C59" s="14">
        <v>19640744</v>
      </c>
      <c r="D59" s="6" t="s">
        <v>109</v>
      </c>
      <c r="E59" s="7" t="s">
        <v>135</v>
      </c>
      <c r="F59" s="22">
        <v>13256</v>
      </c>
      <c r="G59" s="22">
        <v>13314.96</v>
      </c>
      <c r="H59" s="23">
        <f t="shared" si="0"/>
        <v>26570.96</v>
      </c>
      <c r="I59" s="24">
        <v>0</v>
      </c>
      <c r="J59" s="8">
        <f t="shared" si="1"/>
        <v>26570.96</v>
      </c>
      <c r="K59" s="22">
        <f t="shared" si="2"/>
        <v>1657</v>
      </c>
      <c r="L59" s="22">
        <f t="shared" si="3"/>
        <v>1109.58</v>
      </c>
      <c r="M59" s="25">
        <f t="shared" si="4"/>
        <v>0</v>
      </c>
      <c r="N59" s="57">
        <v>26570.96</v>
      </c>
      <c r="O59" s="57">
        <f t="shared" si="5"/>
        <v>0</v>
      </c>
    </row>
    <row r="60" spans="1:15" ht="12.75">
      <c r="A60" s="4">
        <v>54</v>
      </c>
      <c r="B60" s="5" t="s">
        <v>67</v>
      </c>
      <c r="C60" s="14">
        <v>20335337</v>
      </c>
      <c r="D60" s="6" t="s">
        <v>109</v>
      </c>
      <c r="E60" s="7" t="s">
        <v>132</v>
      </c>
      <c r="F60" s="22">
        <v>14528</v>
      </c>
      <c r="G60" s="22">
        <v>16747.56</v>
      </c>
      <c r="H60" s="23">
        <f t="shared" si="0"/>
        <v>31275.56</v>
      </c>
      <c r="I60" s="24">
        <v>0</v>
      </c>
      <c r="J60" s="8">
        <f t="shared" si="1"/>
        <v>31275.56</v>
      </c>
      <c r="K60" s="22">
        <f t="shared" si="2"/>
        <v>1816</v>
      </c>
      <c r="L60" s="22">
        <f t="shared" si="3"/>
        <v>1395.63</v>
      </c>
      <c r="M60" s="25">
        <f t="shared" si="4"/>
        <v>0</v>
      </c>
      <c r="N60" s="57">
        <v>31275.56</v>
      </c>
      <c r="O60" s="57">
        <f t="shared" si="5"/>
        <v>0</v>
      </c>
    </row>
    <row r="61" spans="1:15" ht="12.75">
      <c r="A61" s="4">
        <v>55</v>
      </c>
      <c r="B61" s="9" t="s">
        <v>68</v>
      </c>
      <c r="C61" s="9">
        <v>27233024</v>
      </c>
      <c r="D61" s="6" t="s">
        <v>171</v>
      </c>
      <c r="E61" s="7" t="s">
        <v>129</v>
      </c>
      <c r="F61" s="27">
        <v>27177.6</v>
      </c>
      <c r="G61" s="27">
        <v>16164</v>
      </c>
      <c r="H61" s="23">
        <f t="shared" si="0"/>
        <v>43341.6</v>
      </c>
      <c r="I61" s="24">
        <v>264</v>
      </c>
      <c r="J61" s="8">
        <f t="shared" si="1"/>
        <v>43605.6</v>
      </c>
      <c r="K61" s="22">
        <f t="shared" si="2"/>
        <v>3397.2</v>
      </c>
      <c r="L61" s="22">
        <f t="shared" si="3"/>
        <v>1347</v>
      </c>
      <c r="M61" s="25">
        <f t="shared" si="4"/>
        <v>33</v>
      </c>
      <c r="N61" s="57">
        <v>43341.6</v>
      </c>
      <c r="O61" s="57">
        <f t="shared" si="5"/>
        <v>0</v>
      </c>
    </row>
    <row r="62" spans="1:15" ht="12.75">
      <c r="A62" s="4">
        <v>56</v>
      </c>
      <c r="B62" s="5" t="s">
        <v>69</v>
      </c>
      <c r="C62" s="14">
        <v>19371107</v>
      </c>
      <c r="D62" s="6" t="s">
        <v>108</v>
      </c>
      <c r="E62" s="7" t="s">
        <v>143</v>
      </c>
      <c r="F62" s="22">
        <v>18892</v>
      </c>
      <c r="G62" s="22">
        <v>8625.96</v>
      </c>
      <c r="H62" s="23">
        <f t="shared" si="0"/>
        <v>27517.96</v>
      </c>
      <c r="I62" s="24">
        <v>0</v>
      </c>
      <c r="J62" s="8">
        <f t="shared" si="1"/>
        <v>27517.96</v>
      </c>
      <c r="K62" s="22">
        <f t="shared" si="2"/>
        <v>2361.5</v>
      </c>
      <c r="L62" s="22">
        <f t="shared" si="3"/>
        <v>718.8299999999999</v>
      </c>
      <c r="M62" s="25">
        <f t="shared" si="4"/>
        <v>0</v>
      </c>
      <c r="N62" s="57">
        <v>27517.96</v>
      </c>
      <c r="O62" s="57">
        <f t="shared" si="5"/>
        <v>0</v>
      </c>
    </row>
    <row r="63" spans="1:15" ht="12.75">
      <c r="A63" s="4">
        <v>57</v>
      </c>
      <c r="B63" s="5" t="s">
        <v>70</v>
      </c>
      <c r="C63" s="14">
        <v>35797563</v>
      </c>
      <c r="D63" s="6" t="s">
        <v>172</v>
      </c>
      <c r="E63" s="7" t="s">
        <v>143</v>
      </c>
      <c r="F63" s="22">
        <v>32470.4</v>
      </c>
      <c r="G63" s="22">
        <v>22850.88</v>
      </c>
      <c r="H63" s="23">
        <f t="shared" si="0"/>
        <v>55321.28</v>
      </c>
      <c r="I63" s="24">
        <v>105.6</v>
      </c>
      <c r="J63" s="8">
        <f t="shared" si="1"/>
        <v>55426.88</v>
      </c>
      <c r="K63" s="22">
        <f t="shared" si="2"/>
        <v>4058.8</v>
      </c>
      <c r="L63" s="22">
        <f t="shared" si="3"/>
        <v>1904.24</v>
      </c>
      <c r="M63" s="25">
        <f t="shared" si="4"/>
        <v>13.2</v>
      </c>
      <c r="N63" s="57">
        <v>55321.28</v>
      </c>
      <c r="O63" s="57">
        <f t="shared" si="5"/>
        <v>0</v>
      </c>
    </row>
    <row r="64" spans="1:15" ht="12.75">
      <c r="A64" s="4">
        <v>58</v>
      </c>
      <c r="B64" s="5" t="s">
        <v>71</v>
      </c>
      <c r="C64" s="14">
        <v>19414640</v>
      </c>
      <c r="D64" s="6" t="s">
        <v>110</v>
      </c>
      <c r="E64" s="7" t="s">
        <v>143</v>
      </c>
      <c r="F64" s="22">
        <v>16960</v>
      </c>
      <c r="G64" s="22">
        <v>11283.72</v>
      </c>
      <c r="H64" s="23">
        <f t="shared" si="0"/>
        <v>28243.72</v>
      </c>
      <c r="I64" s="24">
        <v>88</v>
      </c>
      <c r="J64" s="8">
        <f t="shared" si="1"/>
        <v>28331.72</v>
      </c>
      <c r="K64" s="22">
        <f t="shared" si="2"/>
        <v>2120</v>
      </c>
      <c r="L64" s="22">
        <f t="shared" si="3"/>
        <v>940.31</v>
      </c>
      <c r="M64" s="25">
        <f t="shared" si="4"/>
        <v>11</v>
      </c>
      <c r="N64" s="57">
        <v>28243.72</v>
      </c>
      <c r="O64" s="57">
        <f t="shared" si="5"/>
        <v>0</v>
      </c>
    </row>
    <row r="65" spans="1:15" ht="12.75">
      <c r="A65" s="4">
        <v>59</v>
      </c>
      <c r="B65" s="5" t="s">
        <v>72</v>
      </c>
      <c r="C65" s="14">
        <v>35566585</v>
      </c>
      <c r="D65" s="6" t="s">
        <v>107</v>
      </c>
      <c r="E65" s="7" t="s">
        <v>128</v>
      </c>
      <c r="F65" s="22">
        <v>53267.2</v>
      </c>
      <c r="G65" s="22">
        <v>24689.28</v>
      </c>
      <c r="H65" s="23">
        <f t="shared" si="0"/>
        <v>77956.48</v>
      </c>
      <c r="I65" s="24">
        <v>489.6</v>
      </c>
      <c r="J65" s="8">
        <f t="shared" si="1"/>
        <v>78446.08</v>
      </c>
      <c r="K65" s="22">
        <f t="shared" si="2"/>
        <v>6658.4</v>
      </c>
      <c r="L65" s="22">
        <f t="shared" si="3"/>
        <v>2057.44</v>
      </c>
      <c r="M65" s="25">
        <f t="shared" si="4"/>
        <v>61.2</v>
      </c>
      <c r="N65" s="57">
        <v>77956.48</v>
      </c>
      <c r="O65" s="57">
        <f t="shared" si="5"/>
        <v>0</v>
      </c>
    </row>
    <row r="66" spans="1:15" ht="12.75">
      <c r="A66" s="4">
        <v>60</v>
      </c>
      <c r="B66" s="5" t="s">
        <v>73</v>
      </c>
      <c r="C66" s="14">
        <v>35784687</v>
      </c>
      <c r="D66" s="6" t="s">
        <v>151</v>
      </c>
      <c r="E66" s="7" t="s">
        <v>132</v>
      </c>
      <c r="F66" s="22">
        <v>14924.8</v>
      </c>
      <c r="G66" s="22">
        <v>11973.96</v>
      </c>
      <c r="H66" s="23">
        <f t="shared" si="0"/>
        <v>26898.76</v>
      </c>
      <c r="I66" s="24">
        <v>0</v>
      </c>
      <c r="J66" s="8">
        <f t="shared" si="1"/>
        <v>26898.76</v>
      </c>
      <c r="K66" s="22">
        <f t="shared" si="2"/>
        <v>1865.6</v>
      </c>
      <c r="L66" s="22">
        <f t="shared" si="3"/>
        <v>997.8299999999999</v>
      </c>
      <c r="M66" s="25">
        <f t="shared" si="4"/>
        <v>0</v>
      </c>
      <c r="N66" s="57">
        <v>26898.76</v>
      </c>
      <c r="O66" s="57">
        <f t="shared" si="5"/>
        <v>0</v>
      </c>
    </row>
    <row r="67" spans="1:15" ht="12.75">
      <c r="A67" s="4">
        <v>61</v>
      </c>
      <c r="B67" s="5" t="s">
        <v>74</v>
      </c>
      <c r="C67" s="14">
        <v>35784695</v>
      </c>
      <c r="D67" s="6" t="s">
        <v>173</v>
      </c>
      <c r="E67" s="7" t="s">
        <v>143</v>
      </c>
      <c r="F67" s="22">
        <v>14280</v>
      </c>
      <c r="G67" s="22">
        <v>12150.12</v>
      </c>
      <c r="H67" s="23">
        <f t="shared" si="0"/>
        <v>26430.120000000003</v>
      </c>
      <c r="I67" s="24">
        <v>0</v>
      </c>
      <c r="J67" s="8">
        <f t="shared" si="1"/>
        <v>26430.120000000003</v>
      </c>
      <c r="K67" s="22">
        <f t="shared" si="2"/>
        <v>1785</v>
      </c>
      <c r="L67" s="22">
        <f t="shared" si="3"/>
        <v>1012.5100000000001</v>
      </c>
      <c r="M67" s="25">
        <f t="shared" si="4"/>
        <v>0</v>
      </c>
      <c r="N67" s="57">
        <v>26430.12</v>
      </c>
      <c r="O67" s="57">
        <f t="shared" si="5"/>
        <v>0</v>
      </c>
    </row>
    <row r="68" spans="1:15" ht="12.75">
      <c r="A68" s="4">
        <v>62</v>
      </c>
      <c r="B68" s="5" t="s">
        <v>75</v>
      </c>
      <c r="C68" s="14">
        <v>20570197</v>
      </c>
      <c r="D68" s="6" t="s">
        <v>174</v>
      </c>
      <c r="E68" s="7" t="s">
        <v>128</v>
      </c>
      <c r="F68" s="22">
        <v>35184</v>
      </c>
      <c r="G68" s="22">
        <v>19900.8</v>
      </c>
      <c r="H68" s="23">
        <f t="shared" si="0"/>
        <v>55084.8</v>
      </c>
      <c r="I68" s="24">
        <v>0</v>
      </c>
      <c r="J68" s="8">
        <f t="shared" si="1"/>
        <v>55084.8</v>
      </c>
      <c r="K68" s="22">
        <f t="shared" si="2"/>
        <v>4398</v>
      </c>
      <c r="L68" s="22">
        <f t="shared" si="3"/>
        <v>1658.3999999999999</v>
      </c>
      <c r="M68" s="25">
        <f t="shared" si="4"/>
        <v>0</v>
      </c>
      <c r="N68" s="57">
        <v>55086.86</v>
      </c>
      <c r="O68" s="57">
        <v>0</v>
      </c>
    </row>
    <row r="69" spans="1:15" ht="12.75">
      <c r="A69" s="4">
        <v>63</v>
      </c>
      <c r="B69" s="5" t="s">
        <v>76</v>
      </c>
      <c r="C69" s="14">
        <v>19287287</v>
      </c>
      <c r="D69" s="6" t="s">
        <v>114</v>
      </c>
      <c r="E69" s="7" t="s">
        <v>132</v>
      </c>
      <c r="F69" s="22">
        <v>43347.2</v>
      </c>
      <c r="G69" s="22">
        <v>21110.4</v>
      </c>
      <c r="H69" s="23">
        <f t="shared" si="0"/>
        <v>64457.6</v>
      </c>
      <c r="I69" s="24">
        <v>52.8</v>
      </c>
      <c r="J69" s="8">
        <f t="shared" si="1"/>
        <v>64510.4</v>
      </c>
      <c r="K69" s="22">
        <f t="shared" si="2"/>
        <v>5418.4</v>
      </c>
      <c r="L69" s="22">
        <f t="shared" si="3"/>
        <v>1759.2</v>
      </c>
      <c r="M69" s="25">
        <f t="shared" si="4"/>
        <v>6.6</v>
      </c>
      <c r="N69" s="57">
        <v>64457.6</v>
      </c>
      <c r="O69" s="57">
        <f t="shared" si="5"/>
        <v>0</v>
      </c>
    </row>
    <row r="70" spans="1:15" ht="12.75">
      <c r="A70" s="4">
        <v>64</v>
      </c>
      <c r="B70" s="5" t="s">
        <v>77</v>
      </c>
      <c r="C70" s="14">
        <v>19252220</v>
      </c>
      <c r="D70" s="6" t="s">
        <v>116</v>
      </c>
      <c r="E70" s="7" t="s">
        <v>145</v>
      </c>
      <c r="F70" s="22">
        <v>31142.4</v>
      </c>
      <c r="G70" s="22">
        <v>27656.76</v>
      </c>
      <c r="H70" s="23">
        <f t="shared" si="0"/>
        <v>58799.16</v>
      </c>
      <c r="I70" s="24">
        <v>0</v>
      </c>
      <c r="J70" s="8">
        <f t="shared" si="1"/>
        <v>58799.16</v>
      </c>
      <c r="K70" s="22">
        <f t="shared" si="2"/>
        <v>3892.8</v>
      </c>
      <c r="L70" s="22">
        <f t="shared" si="3"/>
        <v>2304.73</v>
      </c>
      <c r="M70" s="25">
        <f t="shared" si="4"/>
        <v>0</v>
      </c>
      <c r="N70" s="57">
        <v>58799.16</v>
      </c>
      <c r="O70" s="57">
        <f t="shared" si="5"/>
        <v>0</v>
      </c>
    </row>
    <row r="71" spans="1:15" ht="12.75">
      <c r="A71" s="4">
        <v>65</v>
      </c>
      <c r="B71" s="5" t="s">
        <v>78</v>
      </c>
      <c r="C71" s="14">
        <v>20244697</v>
      </c>
      <c r="D71" s="6" t="s">
        <v>112</v>
      </c>
      <c r="E71" s="7" t="s">
        <v>135</v>
      </c>
      <c r="F71" s="22">
        <v>22380</v>
      </c>
      <c r="G71" s="22">
        <v>15014.4</v>
      </c>
      <c r="H71" s="23">
        <f t="shared" si="0"/>
        <v>37394.4</v>
      </c>
      <c r="I71" s="24">
        <v>0</v>
      </c>
      <c r="J71" s="8">
        <f t="shared" si="1"/>
        <v>37394.4</v>
      </c>
      <c r="K71" s="22">
        <f t="shared" si="2"/>
        <v>2797.5</v>
      </c>
      <c r="L71" s="22">
        <f t="shared" si="3"/>
        <v>1251.2</v>
      </c>
      <c r="M71" s="25">
        <f t="shared" si="4"/>
        <v>0</v>
      </c>
      <c r="N71" s="57">
        <v>37394.4</v>
      </c>
      <c r="O71" s="57">
        <f t="shared" si="5"/>
        <v>0</v>
      </c>
    </row>
    <row r="72" spans="1:15" ht="12.75">
      <c r="A72" s="4">
        <v>66</v>
      </c>
      <c r="B72" s="5" t="s">
        <v>79</v>
      </c>
      <c r="C72" s="14">
        <v>19574721</v>
      </c>
      <c r="D72" s="6" t="s">
        <v>175</v>
      </c>
      <c r="E72" s="7" t="s">
        <v>128</v>
      </c>
      <c r="F72" s="22">
        <v>9774</v>
      </c>
      <c r="G72" s="22">
        <v>11633.4</v>
      </c>
      <c r="H72" s="23">
        <f aca="true" t="shared" si="6" ref="H72:H96">F72+G72</f>
        <v>21407.4</v>
      </c>
      <c r="I72" s="24">
        <v>0</v>
      </c>
      <c r="J72" s="8">
        <f aca="true" t="shared" si="7" ref="J72:J96">F72+G72+I72</f>
        <v>21407.4</v>
      </c>
      <c r="K72" s="22">
        <f aca="true" t="shared" si="8" ref="K72:K96">F72/8</f>
        <v>1221.75</v>
      </c>
      <c r="L72" s="22">
        <f aca="true" t="shared" si="9" ref="L72:L96">G72/12</f>
        <v>969.4499999999999</v>
      </c>
      <c r="M72" s="25">
        <f aca="true" t="shared" si="10" ref="M72:M96">I72/8</f>
        <v>0</v>
      </c>
      <c r="N72" s="57">
        <v>21407.4</v>
      </c>
      <c r="O72" s="57">
        <f aca="true" t="shared" si="11" ref="O72:O96">H72-N72</f>
        <v>0</v>
      </c>
    </row>
    <row r="73" spans="1:15" ht="12.75">
      <c r="A73" s="4">
        <v>67</v>
      </c>
      <c r="B73" s="5" t="s">
        <v>80</v>
      </c>
      <c r="C73" s="14">
        <v>20381694</v>
      </c>
      <c r="D73" s="6" t="s">
        <v>118</v>
      </c>
      <c r="E73" s="7" t="s">
        <v>132</v>
      </c>
      <c r="F73" s="22">
        <v>42772.8</v>
      </c>
      <c r="G73" s="22">
        <v>24085.44</v>
      </c>
      <c r="H73" s="23">
        <f t="shared" si="6"/>
        <v>66858.24</v>
      </c>
      <c r="I73" s="24">
        <v>752</v>
      </c>
      <c r="J73" s="8">
        <f t="shared" si="7"/>
        <v>67610.24</v>
      </c>
      <c r="K73" s="22">
        <f t="shared" si="8"/>
        <v>5346.6</v>
      </c>
      <c r="L73" s="22">
        <f t="shared" si="9"/>
        <v>2007.12</v>
      </c>
      <c r="M73" s="25">
        <f t="shared" si="10"/>
        <v>94</v>
      </c>
      <c r="N73" s="57">
        <v>66858.24</v>
      </c>
      <c r="O73" s="57">
        <f t="shared" si="11"/>
        <v>0</v>
      </c>
    </row>
    <row r="74" spans="1:15" ht="12.75">
      <c r="A74" s="4">
        <v>68</v>
      </c>
      <c r="B74" s="5" t="s">
        <v>81</v>
      </c>
      <c r="C74" s="14">
        <v>19266250</v>
      </c>
      <c r="D74" s="6" t="s">
        <v>176</v>
      </c>
      <c r="E74" s="7" t="s">
        <v>128</v>
      </c>
      <c r="F74" s="22">
        <v>23099.2</v>
      </c>
      <c r="G74" s="22">
        <v>10359.6</v>
      </c>
      <c r="H74" s="23">
        <f t="shared" si="6"/>
        <v>33458.8</v>
      </c>
      <c r="I74" s="24">
        <v>158.4</v>
      </c>
      <c r="J74" s="8">
        <f t="shared" si="7"/>
        <v>33617.200000000004</v>
      </c>
      <c r="K74" s="22">
        <f t="shared" si="8"/>
        <v>2887.4</v>
      </c>
      <c r="L74" s="22">
        <f t="shared" si="9"/>
        <v>863.3000000000001</v>
      </c>
      <c r="M74" s="25">
        <f t="shared" si="10"/>
        <v>19.8</v>
      </c>
      <c r="N74" s="57">
        <v>33458.8</v>
      </c>
      <c r="O74" s="57">
        <f t="shared" si="11"/>
        <v>0</v>
      </c>
    </row>
    <row r="75" spans="1:15" ht="12.75">
      <c r="A75" s="4">
        <v>69</v>
      </c>
      <c r="B75" s="5" t="s">
        <v>82</v>
      </c>
      <c r="C75" s="14">
        <v>19641065</v>
      </c>
      <c r="D75" s="6" t="s">
        <v>177</v>
      </c>
      <c r="E75" s="7" t="s">
        <v>135</v>
      </c>
      <c r="F75" s="22">
        <v>44248</v>
      </c>
      <c r="G75" s="22">
        <v>20848.2</v>
      </c>
      <c r="H75" s="23">
        <f t="shared" si="6"/>
        <v>65096.2</v>
      </c>
      <c r="I75" s="24">
        <v>0</v>
      </c>
      <c r="J75" s="8">
        <f t="shared" si="7"/>
        <v>65096.2</v>
      </c>
      <c r="K75" s="22">
        <f t="shared" si="8"/>
        <v>5531</v>
      </c>
      <c r="L75" s="22">
        <f t="shared" si="9"/>
        <v>1737.3500000000001</v>
      </c>
      <c r="M75" s="25">
        <f t="shared" si="10"/>
        <v>0</v>
      </c>
      <c r="N75" s="57">
        <v>65096.2</v>
      </c>
      <c r="O75" s="57">
        <f t="shared" si="11"/>
        <v>0</v>
      </c>
    </row>
    <row r="76" spans="1:15" ht="12.75">
      <c r="A76" s="4">
        <v>70</v>
      </c>
      <c r="B76" s="5" t="s">
        <v>83</v>
      </c>
      <c r="C76" s="14">
        <v>20244891</v>
      </c>
      <c r="D76" s="6" t="s">
        <v>178</v>
      </c>
      <c r="E76" s="7" t="s">
        <v>135</v>
      </c>
      <c r="F76" s="22">
        <v>17744</v>
      </c>
      <c r="G76" s="22">
        <v>11902.56</v>
      </c>
      <c r="H76" s="23">
        <f t="shared" si="6"/>
        <v>29646.559999999998</v>
      </c>
      <c r="I76" s="24">
        <v>0</v>
      </c>
      <c r="J76" s="8">
        <f t="shared" si="7"/>
        <v>29646.559999999998</v>
      </c>
      <c r="K76" s="22">
        <f t="shared" si="8"/>
        <v>2218</v>
      </c>
      <c r="L76" s="22">
        <f t="shared" si="9"/>
        <v>991.88</v>
      </c>
      <c r="M76" s="25">
        <f t="shared" si="10"/>
        <v>0</v>
      </c>
      <c r="N76" s="57">
        <v>29646.56</v>
      </c>
      <c r="O76" s="57">
        <f t="shared" si="11"/>
        <v>0</v>
      </c>
    </row>
    <row r="77" spans="1:15" ht="12.75">
      <c r="A77" s="4">
        <v>71</v>
      </c>
      <c r="B77" s="5" t="s">
        <v>84</v>
      </c>
      <c r="C77" s="14">
        <v>19370586</v>
      </c>
      <c r="D77" s="6" t="s">
        <v>179</v>
      </c>
      <c r="E77" s="7" t="s">
        <v>143</v>
      </c>
      <c r="F77" s="22">
        <v>29460.8</v>
      </c>
      <c r="G77" s="22">
        <v>17154.12</v>
      </c>
      <c r="H77" s="23">
        <f t="shared" si="6"/>
        <v>46614.92</v>
      </c>
      <c r="I77" s="24">
        <v>52.8</v>
      </c>
      <c r="J77" s="8">
        <f t="shared" si="7"/>
        <v>46667.72</v>
      </c>
      <c r="K77" s="22">
        <f t="shared" si="8"/>
        <v>3682.6</v>
      </c>
      <c r="L77" s="22">
        <f t="shared" si="9"/>
        <v>1429.51</v>
      </c>
      <c r="M77" s="25">
        <f t="shared" si="10"/>
        <v>6.6</v>
      </c>
      <c r="N77" s="57">
        <v>46614.92</v>
      </c>
      <c r="O77" s="57">
        <f t="shared" si="11"/>
        <v>0</v>
      </c>
    </row>
    <row r="78" spans="1:15" ht="12.75">
      <c r="A78" s="4">
        <v>72</v>
      </c>
      <c r="B78" s="5" t="s">
        <v>85</v>
      </c>
      <c r="C78" s="14">
        <v>20869017</v>
      </c>
      <c r="D78" s="6" t="s">
        <v>180</v>
      </c>
      <c r="E78" s="7" t="s">
        <v>129</v>
      </c>
      <c r="F78" s="22">
        <v>23534.4</v>
      </c>
      <c r="G78" s="22">
        <v>11202.72</v>
      </c>
      <c r="H78" s="23">
        <f t="shared" si="6"/>
        <v>34737.12</v>
      </c>
      <c r="I78" s="24">
        <v>0</v>
      </c>
      <c r="J78" s="8">
        <f t="shared" si="7"/>
        <v>34737.12</v>
      </c>
      <c r="K78" s="22">
        <f t="shared" si="8"/>
        <v>2941.8</v>
      </c>
      <c r="L78" s="22">
        <f t="shared" si="9"/>
        <v>933.56</v>
      </c>
      <c r="M78" s="25">
        <f t="shared" si="10"/>
        <v>0</v>
      </c>
      <c r="N78" s="57">
        <v>34737.12</v>
      </c>
      <c r="O78" s="57">
        <f t="shared" si="11"/>
        <v>0</v>
      </c>
    </row>
    <row r="79" spans="1:15" ht="12.75">
      <c r="A79" s="4">
        <v>73</v>
      </c>
      <c r="B79" s="9" t="s">
        <v>86</v>
      </c>
      <c r="C79" s="9">
        <v>36016032</v>
      </c>
      <c r="D79" s="6" t="s">
        <v>181</v>
      </c>
      <c r="E79" s="7" t="s">
        <v>132</v>
      </c>
      <c r="F79" s="22">
        <v>11184</v>
      </c>
      <c r="G79" s="22">
        <v>22322.28</v>
      </c>
      <c r="H79" s="23">
        <f t="shared" si="6"/>
        <v>33506.28</v>
      </c>
      <c r="I79" s="24">
        <v>0</v>
      </c>
      <c r="J79" s="8">
        <f t="shared" si="7"/>
        <v>33506.28</v>
      </c>
      <c r="K79" s="22">
        <f t="shared" si="8"/>
        <v>1398</v>
      </c>
      <c r="L79" s="22">
        <f t="shared" si="9"/>
        <v>1860.1899999999998</v>
      </c>
      <c r="M79" s="25">
        <f t="shared" si="10"/>
        <v>0</v>
      </c>
      <c r="N79" s="57">
        <v>33506.28</v>
      </c>
      <c r="O79" s="57">
        <f t="shared" si="11"/>
        <v>0</v>
      </c>
    </row>
    <row r="80" spans="1:15" ht="12.75">
      <c r="A80" s="4">
        <v>74</v>
      </c>
      <c r="B80" s="5" t="s">
        <v>87</v>
      </c>
      <c r="C80" s="14">
        <v>19372285</v>
      </c>
      <c r="D80" s="6" t="s">
        <v>127</v>
      </c>
      <c r="E80" s="7" t="s">
        <v>143</v>
      </c>
      <c r="F80" s="22">
        <v>22584</v>
      </c>
      <c r="G80" s="22">
        <v>17535.24</v>
      </c>
      <c r="H80" s="23">
        <f t="shared" si="6"/>
        <v>40119.240000000005</v>
      </c>
      <c r="I80" s="24">
        <v>0</v>
      </c>
      <c r="J80" s="8">
        <f t="shared" si="7"/>
        <v>40119.240000000005</v>
      </c>
      <c r="K80" s="22">
        <f t="shared" si="8"/>
        <v>2823</v>
      </c>
      <c r="L80" s="22">
        <f t="shared" si="9"/>
        <v>1461.2700000000002</v>
      </c>
      <c r="M80" s="25">
        <f t="shared" si="10"/>
        <v>0</v>
      </c>
      <c r="N80" s="57">
        <v>40119.24</v>
      </c>
      <c r="O80" s="57">
        <f t="shared" si="11"/>
        <v>0</v>
      </c>
    </row>
    <row r="81" spans="1:15" ht="12.75">
      <c r="A81" s="4">
        <v>75</v>
      </c>
      <c r="B81" s="5" t="s">
        <v>88</v>
      </c>
      <c r="C81" s="14">
        <v>20627684</v>
      </c>
      <c r="D81" s="6" t="s">
        <v>182</v>
      </c>
      <c r="E81" s="7" t="s">
        <v>143</v>
      </c>
      <c r="F81" s="22">
        <v>24560</v>
      </c>
      <c r="G81" s="22">
        <v>17588.4</v>
      </c>
      <c r="H81" s="23">
        <f t="shared" si="6"/>
        <v>42148.4</v>
      </c>
      <c r="I81" s="24">
        <v>0</v>
      </c>
      <c r="J81" s="8">
        <f t="shared" si="7"/>
        <v>42148.4</v>
      </c>
      <c r="K81" s="22">
        <f t="shared" si="8"/>
        <v>3070</v>
      </c>
      <c r="L81" s="22">
        <f t="shared" si="9"/>
        <v>1465.7</v>
      </c>
      <c r="M81" s="25">
        <f t="shared" si="10"/>
        <v>0</v>
      </c>
      <c r="N81" s="57">
        <v>42148.4</v>
      </c>
      <c r="O81" s="57">
        <f t="shared" si="11"/>
        <v>0</v>
      </c>
    </row>
    <row r="82" spans="1:15" ht="12.75">
      <c r="A82" s="4">
        <v>76</v>
      </c>
      <c r="B82" s="5" t="s">
        <v>89</v>
      </c>
      <c r="C82" s="14">
        <v>19414100</v>
      </c>
      <c r="D82" s="6" t="s">
        <v>183</v>
      </c>
      <c r="E82" s="7" t="s">
        <v>132</v>
      </c>
      <c r="F82" s="22">
        <v>22825.6</v>
      </c>
      <c r="G82" s="22">
        <v>22056.48</v>
      </c>
      <c r="H82" s="23">
        <f t="shared" si="6"/>
        <v>44882.08</v>
      </c>
      <c r="I82" s="24">
        <v>0</v>
      </c>
      <c r="J82" s="8">
        <f t="shared" si="7"/>
        <v>44882.08</v>
      </c>
      <c r="K82" s="22">
        <f t="shared" si="8"/>
        <v>2853.2</v>
      </c>
      <c r="L82" s="22">
        <f t="shared" si="9"/>
        <v>1838.04</v>
      </c>
      <c r="M82" s="25">
        <f t="shared" si="10"/>
        <v>0</v>
      </c>
      <c r="N82" s="57">
        <v>44882.08</v>
      </c>
      <c r="O82" s="57">
        <f t="shared" si="11"/>
        <v>0</v>
      </c>
    </row>
    <row r="83" spans="1:15" ht="12.75">
      <c r="A83" s="4">
        <v>77</v>
      </c>
      <c r="B83" s="5" t="s">
        <v>90</v>
      </c>
      <c r="C83" s="14">
        <v>20245013</v>
      </c>
      <c r="D83" s="6" t="s">
        <v>184</v>
      </c>
      <c r="E83" s="7" t="s">
        <v>135</v>
      </c>
      <c r="F83" s="22">
        <v>33296</v>
      </c>
      <c r="G83" s="22">
        <v>17659.44</v>
      </c>
      <c r="H83" s="23">
        <f t="shared" si="6"/>
        <v>50955.44</v>
      </c>
      <c r="I83" s="24">
        <v>211.2</v>
      </c>
      <c r="J83" s="8">
        <f t="shared" si="7"/>
        <v>51166.64</v>
      </c>
      <c r="K83" s="22">
        <f t="shared" si="8"/>
        <v>4162</v>
      </c>
      <c r="L83" s="22">
        <f t="shared" si="9"/>
        <v>1471.62</v>
      </c>
      <c r="M83" s="25">
        <f t="shared" si="10"/>
        <v>26.4</v>
      </c>
      <c r="N83" s="57">
        <v>50955.44</v>
      </c>
      <c r="O83" s="57">
        <f t="shared" si="11"/>
        <v>0</v>
      </c>
    </row>
    <row r="84" spans="1:15" ht="12.75">
      <c r="A84" s="4">
        <v>78</v>
      </c>
      <c r="B84" s="5" t="s">
        <v>91</v>
      </c>
      <c r="C84" s="9">
        <v>19641464</v>
      </c>
      <c r="D84" s="4">
        <v>183</v>
      </c>
      <c r="E84" s="7" t="s">
        <v>129</v>
      </c>
      <c r="F84" s="22">
        <v>25104</v>
      </c>
      <c r="G84" s="22">
        <v>16300.32</v>
      </c>
      <c r="H84" s="23">
        <f t="shared" si="6"/>
        <v>41404.32</v>
      </c>
      <c r="I84" s="24">
        <v>0</v>
      </c>
      <c r="J84" s="8">
        <f t="shared" si="7"/>
        <v>41404.32</v>
      </c>
      <c r="K84" s="22">
        <f t="shared" si="8"/>
        <v>3138</v>
      </c>
      <c r="L84" s="22">
        <f t="shared" si="9"/>
        <v>1358.36</v>
      </c>
      <c r="M84" s="25">
        <f t="shared" si="10"/>
        <v>0</v>
      </c>
      <c r="N84" s="57">
        <v>41404.32</v>
      </c>
      <c r="O84" s="57">
        <f t="shared" si="11"/>
        <v>0</v>
      </c>
    </row>
    <row r="85" spans="1:15" ht="12.75">
      <c r="A85" s="4">
        <v>79</v>
      </c>
      <c r="B85" s="5" t="s">
        <v>92</v>
      </c>
      <c r="C85" s="14">
        <v>19687704</v>
      </c>
      <c r="D85" s="6" t="s">
        <v>185</v>
      </c>
      <c r="E85" s="7" t="s">
        <v>143</v>
      </c>
      <c r="F85" s="22">
        <v>30172.8</v>
      </c>
      <c r="G85" s="22">
        <v>20651.16</v>
      </c>
      <c r="H85" s="23">
        <f t="shared" si="6"/>
        <v>50823.96</v>
      </c>
      <c r="I85" s="24">
        <v>211.2</v>
      </c>
      <c r="J85" s="8">
        <f t="shared" si="7"/>
        <v>51035.159999999996</v>
      </c>
      <c r="K85" s="22">
        <f t="shared" si="8"/>
        <v>3771.6</v>
      </c>
      <c r="L85" s="22">
        <f t="shared" si="9"/>
        <v>1720.93</v>
      </c>
      <c r="M85" s="25">
        <f t="shared" si="10"/>
        <v>26.4</v>
      </c>
      <c r="N85" s="57">
        <v>50823.96</v>
      </c>
      <c r="O85" s="57">
        <f t="shared" si="11"/>
        <v>0</v>
      </c>
    </row>
    <row r="86" spans="1:15" ht="12.75">
      <c r="A86" s="4">
        <v>80</v>
      </c>
      <c r="B86" s="9" t="s">
        <v>93</v>
      </c>
      <c r="C86" s="9">
        <v>36111786</v>
      </c>
      <c r="D86" s="6" t="s">
        <v>166</v>
      </c>
      <c r="E86" s="7" t="s">
        <v>129</v>
      </c>
      <c r="F86" s="22">
        <v>37152</v>
      </c>
      <c r="G86" s="22">
        <v>17621.4</v>
      </c>
      <c r="H86" s="23">
        <f t="shared" si="6"/>
        <v>54773.4</v>
      </c>
      <c r="I86" s="24">
        <v>633.6</v>
      </c>
      <c r="J86" s="8">
        <f t="shared" si="7"/>
        <v>55407</v>
      </c>
      <c r="K86" s="22">
        <f t="shared" si="8"/>
        <v>4644</v>
      </c>
      <c r="L86" s="22">
        <f t="shared" si="9"/>
        <v>1468.45</v>
      </c>
      <c r="M86" s="25">
        <f t="shared" si="10"/>
        <v>79.2</v>
      </c>
      <c r="N86" s="57">
        <v>54773.4</v>
      </c>
      <c r="O86" s="57">
        <f t="shared" si="11"/>
        <v>0</v>
      </c>
    </row>
    <row r="87" spans="1:15" ht="12.75">
      <c r="A87" s="4">
        <v>81</v>
      </c>
      <c r="B87" s="9" t="s">
        <v>94</v>
      </c>
      <c r="C87" s="9">
        <v>38116119</v>
      </c>
      <c r="D87" s="6" t="s">
        <v>186</v>
      </c>
      <c r="E87" s="7" t="s">
        <v>143</v>
      </c>
      <c r="F87" s="22">
        <v>44899.2</v>
      </c>
      <c r="G87" s="22">
        <v>27902.4</v>
      </c>
      <c r="H87" s="23">
        <f t="shared" si="6"/>
        <v>72801.6</v>
      </c>
      <c r="I87" s="24">
        <v>0</v>
      </c>
      <c r="J87" s="8">
        <f t="shared" si="7"/>
        <v>72801.6</v>
      </c>
      <c r="K87" s="22">
        <f t="shared" si="8"/>
        <v>5612.4</v>
      </c>
      <c r="L87" s="22">
        <f t="shared" si="9"/>
        <v>2325.2000000000003</v>
      </c>
      <c r="M87" s="25">
        <f t="shared" si="10"/>
        <v>0</v>
      </c>
      <c r="N87" s="57">
        <v>72801.6</v>
      </c>
      <c r="O87" s="57">
        <f t="shared" si="11"/>
        <v>0</v>
      </c>
    </row>
    <row r="88" spans="1:15" ht="12.75">
      <c r="A88" s="4">
        <v>82</v>
      </c>
      <c r="B88" s="9" t="s">
        <v>95</v>
      </c>
      <c r="C88" s="9">
        <v>38733823</v>
      </c>
      <c r="D88" s="6" t="s">
        <v>187</v>
      </c>
      <c r="E88" s="7" t="s">
        <v>132</v>
      </c>
      <c r="F88" s="22">
        <v>20064</v>
      </c>
      <c r="G88" s="22">
        <v>11493.72</v>
      </c>
      <c r="H88" s="23">
        <f t="shared" si="6"/>
        <v>31557.72</v>
      </c>
      <c r="I88" s="24">
        <v>0</v>
      </c>
      <c r="J88" s="8">
        <f t="shared" si="7"/>
        <v>31557.72</v>
      </c>
      <c r="K88" s="22">
        <f t="shared" si="8"/>
        <v>2508</v>
      </c>
      <c r="L88" s="22">
        <f t="shared" si="9"/>
        <v>957.81</v>
      </c>
      <c r="M88" s="25">
        <f t="shared" si="10"/>
        <v>0</v>
      </c>
      <c r="N88" s="57">
        <v>31557.72</v>
      </c>
      <c r="O88" s="57">
        <f t="shared" si="11"/>
        <v>0</v>
      </c>
    </row>
    <row r="89" spans="1:15" ht="12.75">
      <c r="A89" s="4">
        <v>83</v>
      </c>
      <c r="B89" s="9" t="s">
        <v>96</v>
      </c>
      <c r="C89" s="9">
        <v>40255542</v>
      </c>
      <c r="D89" s="6" t="s">
        <v>188</v>
      </c>
      <c r="E89" s="7" t="s">
        <v>128</v>
      </c>
      <c r="F89" s="22">
        <v>22795.2</v>
      </c>
      <c r="G89" s="22">
        <v>12657.24</v>
      </c>
      <c r="H89" s="23">
        <f t="shared" si="6"/>
        <v>35452.44</v>
      </c>
      <c r="I89" s="24">
        <v>0</v>
      </c>
      <c r="J89" s="8">
        <f t="shared" si="7"/>
        <v>35452.44</v>
      </c>
      <c r="K89" s="22">
        <f t="shared" si="8"/>
        <v>2849.4</v>
      </c>
      <c r="L89" s="22">
        <f t="shared" si="9"/>
        <v>1054.77</v>
      </c>
      <c r="M89" s="25">
        <f t="shared" si="10"/>
        <v>0</v>
      </c>
      <c r="N89" s="57">
        <v>35452.44</v>
      </c>
      <c r="O89" s="57">
        <f t="shared" si="11"/>
        <v>0</v>
      </c>
    </row>
    <row r="90" spans="1:15" ht="12.75">
      <c r="A90" s="4">
        <v>84</v>
      </c>
      <c r="B90" s="9" t="s">
        <v>97</v>
      </c>
      <c r="C90" s="9">
        <v>40577106</v>
      </c>
      <c r="D90" s="6" t="s">
        <v>189</v>
      </c>
      <c r="E90" s="7" t="s">
        <v>132</v>
      </c>
      <c r="F90" s="22">
        <v>26012</v>
      </c>
      <c r="G90" s="22">
        <v>21401.28</v>
      </c>
      <c r="H90" s="23">
        <f t="shared" si="6"/>
        <v>47413.28</v>
      </c>
      <c r="I90" s="24">
        <v>0</v>
      </c>
      <c r="J90" s="8">
        <f t="shared" si="7"/>
        <v>47413.28</v>
      </c>
      <c r="K90" s="22">
        <f t="shared" si="8"/>
        <v>3251.5</v>
      </c>
      <c r="L90" s="22">
        <f t="shared" si="9"/>
        <v>1783.4399999999998</v>
      </c>
      <c r="M90" s="25">
        <f t="shared" si="10"/>
        <v>0</v>
      </c>
      <c r="N90" s="57">
        <v>47413.28</v>
      </c>
      <c r="O90" s="57">
        <f t="shared" si="11"/>
        <v>0</v>
      </c>
    </row>
    <row r="91" spans="1:15" ht="12.75">
      <c r="A91" s="4">
        <v>85</v>
      </c>
      <c r="B91" s="10" t="s">
        <v>98</v>
      </c>
      <c r="C91" s="10">
        <v>43125997</v>
      </c>
      <c r="D91" s="11" t="s">
        <v>190</v>
      </c>
      <c r="E91" s="13" t="s">
        <v>138</v>
      </c>
      <c r="F91" s="26">
        <v>18652</v>
      </c>
      <c r="G91" s="26">
        <v>13528.92</v>
      </c>
      <c r="H91" s="23">
        <f t="shared" si="6"/>
        <v>32180.92</v>
      </c>
      <c r="I91" s="24">
        <v>0</v>
      </c>
      <c r="J91" s="8">
        <f t="shared" si="7"/>
        <v>32180.92</v>
      </c>
      <c r="K91" s="22">
        <f t="shared" si="8"/>
        <v>2331.5</v>
      </c>
      <c r="L91" s="22">
        <f t="shared" si="9"/>
        <v>1127.41</v>
      </c>
      <c r="M91" s="25">
        <f t="shared" si="10"/>
        <v>0</v>
      </c>
      <c r="N91" s="57">
        <v>32180.92</v>
      </c>
      <c r="O91" s="57">
        <f t="shared" si="11"/>
        <v>0</v>
      </c>
    </row>
    <row r="92" spans="1:15" ht="12.75">
      <c r="A92" s="4">
        <v>86</v>
      </c>
      <c r="B92" s="10" t="s">
        <v>99</v>
      </c>
      <c r="C92" s="10">
        <v>45957378</v>
      </c>
      <c r="D92" s="11" t="s">
        <v>191</v>
      </c>
      <c r="E92" s="13" t="s">
        <v>131</v>
      </c>
      <c r="F92" s="26">
        <v>33804</v>
      </c>
      <c r="G92" s="26">
        <v>18189.72</v>
      </c>
      <c r="H92" s="23">
        <f t="shared" si="6"/>
        <v>51993.72</v>
      </c>
      <c r="I92" s="24">
        <v>88</v>
      </c>
      <c r="J92" s="8">
        <f t="shared" si="7"/>
        <v>52081.72</v>
      </c>
      <c r="K92" s="22">
        <f t="shared" si="8"/>
        <v>4225.5</v>
      </c>
      <c r="L92" s="22">
        <f t="shared" si="9"/>
        <v>1515.8100000000002</v>
      </c>
      <c r="M92" s="25">
        <f t="shared" si="10"/>
        <v>11</v>
      </c>
      <c r="N92" s="57">
        <v>51993.72</v>
      </c>
      <c r="O92" s="57">
        <f t="shared" si="11"/>
        <v>0</v>
      </c>
    </row>
    <row r="93" spans="1:15" ht="12.75">
      <c r="A93" s="4">
        <v>87</v>
      </c>
      <c r="B93" s="10" t="s">
        <v>100</v>
      </c>
      <c r="C93" s="10">
        <v>47431204</v>
      </c>
      <c r="D93" s="11" t="s">
        <v>192</v>
      </c>
      <c r="E93" s="13" t="s">
        <v>135</v>
      </c>
      <c r="F93" s="26">
        <v>15732</v>
      </c>
      <c r="G93" s="26">
        <v>6019.56</v>
      </c>
      <c r="H93" s="23">
        <f t="shared" si="6"/>
        <v>21751.56</v>
      </c>
      <c r="I93" s="24">
        <v>220</v>
      </c>
      <c r="J93" s="8">
        <f t="shared" si="7"/>
        <v>21971.56</v>
      </c>
      <c r="K93" s="22">
        <f t="shared" si="8"/>
        <v>1966.5</v>
      </c>
      <c r="L93" s="22">
        <f t="shared" si="9"/>
        <v>501.63000000000005</v>
      </c>
      <c r="M93" s="25">
        <f t="shared" si="10"/>
        <v>27.5</v>
      </c>
      <c r="N93" s="57">
        <v>21751.56</v>
      </c>
      <c r="O93" s="57">
        <f t="shared" si="11"/>
        <v>0</v>
      </c>
    </row>
    <row r="94" spans="1:15" ht="12.75">
      <c r="A94" s="4">
        <v>88</v>
      </c>
      <c r="B94" s="10" t="s">
        <v>101</v>
      </c>
      <c r="C94" s="10">
        <v>47515941</v>
      </c>
      <c r="D94" s="11" t="s">
        <v>193</v>
      </c>
      <c r="E94" s="13" t="s">
        <v>128</v>
      </c>
      <c r="F94" s="26">
        <v>20584</v>
      </c>
      <c r="G94" s="26">
        <v>7953.48</v>
      </c>
      <c r="H94" s="23">
        <f t="shared" si="6"/>
        <v>28537.48</v>
      </c>
      <c r="I94" s="24">
        <v>44</v>
      </c>
      <c r="J94" s="8">
        <f t="shared" si="7"/>
        <v>28581.48</v>
      </c>
      <c r="K94" s="22">
        <f t="shared" si="8"/>
        <v>2573</v>
      </c>
      <c r="L94" s="22">
        <f t="shared" si="9"/>
        <v>662.79</v>
      </c>
      <c r="M94" s="25">
        <f t="shared" si="10"/>
        <v>5.5</v>
      </c>
      <c r="N94" s="57">
        <v>28537.48</v>
      </c>
      <c r="O94" s="57">
        <f t="shared" si="11"/>
        <v>0</v>
      </c>
    </row>
    <row r="95" spans="1:15" ht="12.75">
      <c r="A95" s="4">
        <v>89</v>
      </c>
      <c r="B95" s="10" t="s">
        <v>104</v>
      </c>
      <c r="C95" s="10">
        <v>47740463</v>
      </c>
      <c r="D95" s="11" t="s">
        <v>194</v>
      </c>
      <c r="E95" s="13" t="s">
        <v>128</v>
      </c>
      <c r="F95" s="26">
        <v>0</v>
      </c>
      <c r="G95" s="26">
        <v>16250</v>
      </c>
      <c r="H95" s="40">
        <f t="shared" si="6"/>
        <v>16250</v>
      </c>
      <c r="I95" s="22">
        <v>0</v>
      </c>
      <c r="J95" s="41">
        <f t="shared" si="7"/>
        <v>16250</v>
      </c>
      <c r="K95" s="22">
        <f t="shared" si="8"/>
        <v>0</v>
      </c>
      <c r="L95" s="22">
        <v>0</v>
      </c>
      <c r="M95" s="25">
        <f t="shared" si="10"/>
        <v>0</v>
      </c>
      <c r="N95" s="57">
        <v>16250</v>
      </c>
      <c r="O95" s="57">
        <f t="shared" si="11"/>
        <v>0</v>
      </c>
    </row>
    <row r="96" spans="1:15" ht="12.75">
      <c r="A96" s="4">
        <v>90</v>
      </c>
      <c r="B96" s="10" t="s">
        <v>123</v>
      </c>
      <c r="C96" s="10">
        <v>48177652</v>
      </c>
      <c r="D96" s="11" t="s">
        <v>195</v>
      </c>
      <c r="E96" s="13" t="s">
        <v>145</v>
      </c>
      <c r="F96" s="26">
        <v>28768</v>
      </c>
      <c r="G96" s="26">
        <v>14921.76</v>
      </c>
      <c r="H96" s="40">
        <f t="shared" si="6"/>
        <v>43689.76</v>
      </c>
      <c r="I96" s="22">
        <v>0</v>
      </c>
      <c r="J96" s="41">
        <f t="shared" si="7"/>
        <v>43689.76</v>
      </c>
      <c r="K96" s="22">
        <f t="shared" si="8"/>
        <v>3596</v>
      </c>
      <c r="L96" s="22">
        <f t="shared" si="9"/>
        <v>1243.48</v>
      </c>
      <c r="M96" s="25">
        <f t="shared" si="10"/>
        <v>0</v>
      </c>
      <c r="N96" s="57">
        <v>43689.76</v>
      </c>
      <c r="O96" s="57">
        <f t="shared" si="11"/>
        <v>0</v>
      </c>
    </row>
    <row r="97" spans="1:15" ht="12.75">
      <c r="A97" s="48" t="s">
        <v>102</v>
      </c>
      <c r="B97" s="48"/>
      <c r="C97" s="48"/>
      <c r="D97" s="48"/>
      <c r="E97" s="48"/>
      <c r="F97" s="12">
        <f aca="true" t="shared" si="12" ref="F97:M97">SUM(F7:F96)</f>
        <v>2283476</v>
      </c>
      <c r="G97" s="17">
        <f t="shared" si="12"/>
        <v>1589263.2799999993</v>
      </c>
      <c r="H97" s="49">
        <f t="shared" si="12"/>
        <v>3872739.2800000003</v>
      </c>
      <c r="I97" s="18">
        <f t="shared" si="12"/>
        <v>10342.400000000003</v>
      </c>
      <c r="J97" s="51">
        <f t="shared" si="12"/>
        <v>3883081.680000001</v>
      </c>
      <c r="K97" s="22">
        <f t="shared" si="12"/>
        <v>285434.5</v>
      </c>
      <c r="L97" s="22">
        <f t="shared" si="12"/>
        <v>131084.43999999997</v>
      </c>
      <c r="M97" s="25">
        <f t="shared" si="12"/>
        <v>1292.8000000000004</v>
      </c>
      <c r="N97" s="57">
        <f>SUM(N7:N96)</f>
        <v>3867000.0000000005</v>
      </c>
      <c r="O97" s="57">
        <f>SUM(O7:O96)</f>
        <v>5741.3399999999965</v>
      </c>
    </row>
    <row r="98" spans="1:13" ht="12.75">
      <c r="A98" s="20"/>
      <c r="B98" s="19"/>
      <c r="C98" s="19"/>
      <c r="D98" s="19"/>
      <c r="E98" s="19"/>
      <c r="F98" s="28"/>
      <c r="G98" s="29"/>
      <c r="H98" s="50"/>
      <c r="I98" s="29"/>
      <c r="J98" s="52"/>
      <c r="K98" s="28"/>
      <c r="L98" s="28"/>
      <c r="M98" s="21"/>
    </row>
  </sheetData>
  <sheetProtection/>
  <mergeCells count="12">
    <mergeCell ref="A1:M1"/>
    <mergeCell ref="A5:A6"/>
    <mergeCell ref="B5:B6"/>
    <mergeCell ref="C5:C6"/>
    <mergeCell ref="D5:E5"/>
    <mergeCell ref="J5:J6"/>
    <mergeCell ref="H5:H6"/>
    <mergeCell ref="F5:G5"/>
    <mergeCell ref="I5:I6"/>
    <mergeCell ref="A97:E97"/>
    <mergeCell ref="H97:H98"/>
    <mergeCell ref="J97:J98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2023-03-16T10:01:59Z</dcterms:created>
  <dcterms:modified xsi:type="dcterms:W3CDTF">2023-10-18T10:54:32Z</dcterms:modified>
  <cp:category/>
  <cp:version/>
  <cp:contentType/>
  <cp:contentStatus/>
</cp:coreProperties>
</file>